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o/Downloads/"/>
    </mc:Choice>
  </mc:AlternateContent>
  <xr:revisionPtr revIDLastSave="0" documentId="13_ncr:1_{0D9FC277-971F-9D4B-9674-BF9346E9A7C3}" xr6:coauthVersionLast="47" xr6:coauthVersionMax="47" xr10:uidLastSave="{00000000-0000-0000-0000-000000000000}"/>
  <bookViews>
    <workbookView xWindow="19000" yWindow="3400" windowWidth="12360" windowHeight="34400" xr2:uid="{12BC0DB4-91EB-054B-827D-EA09B9B5BD6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4" i="1" l="1"/>
  <c r="D74" i="1"/>
  <c r="C74" i="1"/>
  <c r="E73" i="1"/>
  <c r="D73" i="1"/>
  <c r="C73" i="1"/>
  <c r="E72" i="1"/>
  <c r="D72" i="1"/>
  <c r="C72" i="1"/>
  <c r="E71" i="1"/>
  <c r="D71" i="1"/>
  <c r="C71" i="1"/>
  <c r="E70" i="1"/>
  <c r="D70" i="1"/>
  <c r="C70" i="1"/>
  <c r="E69" i="1"/>
  <c r="D69" i="1"/>
  <c r="C69" i="1"/>
  <c r="E68" i="1"/>
  <c r="D68" i="1"/>
  <c r="C68" i="1"/>
  <c r="E67" i="1"/>
  <c r="D67" i="1"/>
  <c r="C67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F13" i="1"/>
  <c r="F12" i="1"/>
  <c r="F11" i="1"/>
  <c r="F10" i="1"/>
  <c r="F9" i="1"/>
  <c r="F8" i="1"/>
  <c r="F7" i="1"/>
  <c r="F6" i="1"/>
  <c r="F5" i="1"/>
  <c r="F73" i="1" l="1"/>
  <c r="F74" i="1"/>
  <c r="F42" i="1"/>
  <c r="F69" i="1"/>
  <c r="F43" i="1"/>
  <c r="F38" i="1"/>
  <c r="F72" i="1"/>
  <c r="F44" i="1"/>
  <c r="F70" i="1"/>
  <c r="F71" i="1"/>
  <c r="F39" i="1"/>
  <c r="F40" i="1"/>
  <c r="C76" i="1"/>
  <c r="D76" i="1"/>
  <c r="F36" i="1"/>
  <c r="F41" i="1"/>
  <c r="E76" i="1"/>
  <c r="F67" i="1"/>
  <c r="F68" i="1"/>
  <c r="F37" i="1"/>
  <c r="F76" i="1" l="1"/>
</calcChain>
</file>

<file path=xl/sharedStrings.xml><?xml version="1.0" encoding="utf-8"?>
<sst xmlns="http://schemas.openxmlformats.org/spreadsheetml/2006/main" count="28" uniqueCount="11">
  <si>
    <t>Millones de pesos (a precios de 2018)</t>
  </si>
  <si>
    <t>Año</t>
  </si>
  <si>
    <t>Nacional</t>
  </si>
  <si>
    <t>Minero</t>
  </si>
  <si>
    <t>Metalúrgico</t>
  </si>
  <si>
    <t>Minero-Metalúrgico</t>
  </si>
  <si>
    <t>Participación en el PIB nacional (%)</t>
  </si>
  <si>
    <t>Variación anual (%)</t>
  </si>
  <si>
    <t>Promedio</t>
  </si>
  <si>
    <t>Fuente: INEGI</t>
  </si>
  <si>
    <t>PIB Nacional 2015-2023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</si>
</sst>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#,##0.0"/>
  </numFmts>
  <fonts count="16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8"/>
      <color theme="1"/>
      <name val="Arial"/>
      <family val="2"/>
    </font>
    <font>
      <sz val="10"/>
      <color theme="4"/>
      <name val="Arial"/>
      <family val="2"/>
    </font>
    <font>
      <sz val="11"/>
      <color theme="1"/>
      <name val="Calibri"/>
      <family val="2"/>
      <scheme val="minor"/>
    </font>
    <font>
      <sz val="10"/>
      <name val="Tahoma"/>
      <family val="2"/>
    </font>
    <font>
      <sz val="10"/>
      <color theme="1"/>
      <name val="Arial"/>
      <family val="2"/>
    </font>
    <font>
      <sz val="10"/>
      <color rgb="FF0070C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EBD09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FDDB6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3">
    <xf numFmtId="0" fontId="0" fillId="0" borderId="1">
      <alignment horizontal="left" vertical="center" wrapText="1" indent="1"/>
    </xf>
    <xf numFmtId="0" fontId="1" fillId="0" borderId="0"/>
    <xf numFmtId="0" fontId="6" fillId="0" borderId="0">
      <alignment horizontal="center" vertical="center" wrapText="1"/>
    </xf>
    <xf numFmtId="0" fontId="10" fillId="0" borderId="1" applyAlignment="0">
      <alignment horizontal="left"/>
    </xf>
    <xf numFmtId="0" fontId="11" fillId="0" borderId="0">
      <alignment horizontal="right"/>
    </xf>
    <xf numFmtId="164" fontId="8" fillId="0" borderId="0" applyFont="0" applyFill="0" applyBorder="0" applyAlignment="0" applyProtection="0"/>
    <xf numFmtId="1" fontId="3" fillId="0" borderId="1">
      <alignment horizontal="center" vertical="center"/>
    </xf>
    <xf numFmtId="0" fontId="4" fillId="3" borderId="0">
      <alignment horizontal="center" vertical="center" wrapText="1"/>
    </xf>
    <xf numFmtId="4" fontId="3" fillId="0" borderId="1">
      <alignment horizontal="center" vertical="center"/>
    </xf>
    <xf numFmtId="3" fontId="3" fillId="0" borderId="1">
      <alignment horizontal="center" vertical="center"/>
    </xf>
    <xf numFmtId="1" fontId="5" fillId="4" borderId="1">
      <alignment horizontal="left" vertical="center" indent="1"/>
    </xf>
    <xf numFmtId="0" fontId="6" fillId="0" borderId="0">
      <alignment horizontal="center" vertical="center" wrapText="1"/>
    </xf>
    <xf numFmtId="0" fontId="7" fillId="0" borderId="2">
      <alignment horizontal="right" vertical="center" wrapText="1"/>
    </xf>
    <xf numFmtId="0" fontId="2" fillId="5" borderId="0">
      <alignment horizontal="left" vertical="center" wrapText="1" indent="1"/>
    </xf>
    <xf numFmtId="0" fontId="8" fillId="0" borderId="0"/>
    <xf numFmtId="0" fontId="9" fillId="0" borderId="0"/>
    <xf numFmtId="0" fontId="10" fillId="0" borderId="0">
      <alignment horizontal="left" vertical="center" wrapText="1" indent="1"/>
    </xf>
    <xf numFmtId="0" fontId="12" fillId="2" borderId="1">
      <alignment vertical="center" wrapText="1"/>
    </xf>
    <xf numFmtId="0" fontId="13" fillId="6" borderId="1">
      <alignment horizontal="left" vertical="center" wrapText="1" indent="1"/>
    </xf>
    <xf numFmtId="4" fontId="13" fillId="6" borderId="1">
      <alignment horizontal="center" vertical="center" wrapText="1"/>
    </xf>
    <xf numFmtId="0" fontId="14" fillId="0" borderId="0">
      <alignment horizontal="center" vertical="center" wrapText="1"/>
    </xf>
    <xf numFmtId="1" fontId="3" fillId="0" borderId="1">
      <alignment horizontal="left" vertical="center" indent="1"/>
    </xf>
    <xf numFmtId="165" fontId="15" fillId="7" borderId="0">
      <alignment horizontal="center" vertical="center" wrapText="1"/>
    </xf>
  </cellStyleXfs>
  <cellXfs count="9">
    <xf numFmtId="0" fontId="0" fillId="0" borderId="1" xfId="0">
      <alignment horizontal="left" vertical="center" wrapText="1" indent="1"/>
    </xf>
    <xf numFmtId="0" fontId="2" fillId="5" borderId="0" xfId="13">
      <alignment horizontal="left" vertical="center" wrapText="1" indent="1"/>
    </xf>
    <xf numFmtId="0" fontId="4" fillId="3" borderId="0" xfId="7">
      <alignment horizontal="center" vertical="center" wrapText="1"/>
    </xf>
    <xf numFmtId="1" fontId="3" fillId="0" borderId="0" xfId="6" applyBorder="1">
      <alignment horizontal="center" vertical="center"/>
    </xf>
    <xf numFmtId="4" fontId="3" fillId="0" borderId="0" xfId="8" applyBorder="1">
      <alignment horizontal="center" vertical="center"/>
    </xf>
    <xf numFmtId="0" fontId="7" fillId="0" borderId="0" xfId="12" applyBorder="1">
      <alignment horizontal="right" vertical="center" wrapText="1"/>
    </xf>
    <xf numFmtId="0" fontId="6" fillId="0" borderId="0" xfId="11">
      <alignment horizontal="center" vertical="center" wrapText="1"/>
    </xf>
    <xf numFmtId="0" fontId="14" fillId="0" borderId="0" xfId="20">
      <alignment horizontal="center" vertical="center" wrapText="1"/>
    </xf>
    <xf numFmtId="0" fontId="7" fillId="0" borderId="2" xfId="12">
      <alignment horizontal="right" vertical="center" wrapText="1"/>
    </xf>
  </cellXfs>
  <cellStyles count="23">
    <cellStyle name="años" xfId="6" xr:uid="{97382148-B943-F84F-AAAB-521EDB890A47}"/>
    <cellStyle name="cabezaColumna" xfId="7" xr:uid="{123BED9B-45F2-6E4E-A43A-AD3E55EB2554}"/>
    <cellStyle name="cifraDecimalesCen" xfId="8" xr:uid="{4BEAD895-28FF-6946-A382-03F4A8BD8BF5}"/>
    <cellStyle name="cifraSinDecimalCentrada" xfId="9" xr:uid="{1990DC9C-FDC9-2742-A900-DD8CC032DB91}"/>
    <cellStyle name="destacadoAzul" xfId="10" xr:uid="{654F00B2-F744-2847-845B-CD8E2A18A1AE}"/>
    <cellStyle name="encabezado" xfId="11" xr:uid="{60EF2D66-CFD7-7B4A-9019-515C33F4907C}"/>
    <cellStyle name="fuente" xfId="12" xr:uid="{6B9490E2-7516-8645-9DEC-8B26A56F6CF5}"/>
    <cellStyle name="margen" xfId="13" xr:uid="{F8504B90-5E9F-2F49-91D6-B9D96F7164C9}"/>
    <cellStyle name="Millares 2" xfId="5" xr:uid="{84F04388-A934-BC44-BBA6-9EAD9771F42A}"/>
    <cellStyle name="Normal" xfId="0" builtinId="0" customBuiltin="1"/>
    <cellStyle name="Normal 2" xfId="1" xr:uid="{81C51EA3-3235-DC46-A1F6-0953F4079D9D}"/>
    <cellStyle name="Normal 2 2" xfId="14" xr:uid="{C674CD86-0C0F-F944-A882-DB40ECCC1CF8}"/>
    <cellStyle name="Normal 2 3" xfId="15" xr:uid="{4612F272-B299-5D4B-B0A0-6D691EB8981A}"/>
    <cellStyle name="nota" xfId="16" xr:uid="{E08294EB-D834-5B46-A8BE-FF9F85A1C7E4}"/>
    <cellStyle name="Style 1" xfId="3" xr:uid="{2AE3DF14-8225-3F48-9528-B5EB396C436C}"/>
    <cellStyle name="Style 2" xfId="2" xr:uid="{FD9D2430-77B1-EA43-8F67-69DC9ED2D37F}"/>
    <cellStyle name="Style 3" xfId="4" xr:uid="{4BCF57A5-163C-5E40-8D27-A9D96B992111}"/>
    <cellStyle name="Style 4" xfId="17" xr:uid="{74B32C47-DAAF-2E4B-A2D1-9F8A9C834151}"/>
    <cellStyle name="sub" xfId="18" xr:uid="{5233764F-9795-0645-B496-A63172073840}"/>
    <cellStyle name="subCifra" xfId="19" xr:uid="{1AC56220-7419-884E-A1EA-620DB8C97932}"/>
    <cellStyle name="subEncabezado" xfId="20" xr:uid="{71A34C84-3B6F-1D4F-BD85-D3072A634BF9}"/>
    <cellStyle name="textos" xfId="21" xr:uid="{DE50037A-2B29-6744-8191-C3EFCBFC9D08}"/>
    <cellStyle name="valorRojo" xfId="22" xr:uid="{C53A514F-E03C-D241-B82B-56EC15F9DA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100" b="1"/>
              <a:t>PIB Minero-Metalúrgico</a:t>
            </a:r>
          </a:p>
          <a:p>
            <a:pPr>
              <a:defRPr sz="1100" b="1"/>
            </a:pPr>
            <a:r>
              <a:rPr lang="es-MX" sz="1100" b="1"/>
              <a:t>(millones de pesos)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MX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Sheet1!$D$4</c:f>
              <c:strCache>
                <c:ptCount val="1"/>
                <c:pt idx="0">
                  <c:v>Minero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Sheet1!$B$5:$B$13</c:f>
              <c:numCache>
                <c:formatCode>0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Sheet1!$D$5:$D$13</c:f>
              <c:numCache>
                <c:formatCode>#,##0.00</c:formatCode>
                <c:ptCount val="9"/>
                <c:pt idx="0">
                  <c:v>262653.51124999998</c:v>
                </c:pt>
                <c:pt idx="1">
                  <c:v>273499.34175000002</c:v>
                </c:pt>
                <c:pt idx="2">
                  <c:v>272969.96199999994</c:v>
                </c:pt>
                <c:pt idx="3">
                  <c:v>265067.55125000002</c:v>
                </c:pt>
                <c:pt idx="4">
                  <c:v>255318.54200000002</c:v>
                </c:pt>
                <c:pt idx="5">
                  <c:v>249756.46799999999</c:v>
                </c:pt>
                <c:pt idx="6">
                  <c:v>261840.81799999997</c:v>
                </c:pt>
                <c:pt idx="7">
                  <c:v>270167.473</c:v>
                </c:pt>
                <c:pt idx="8">
                  <c:v>263390.92975000001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AB-F042-A1B8-2AE9507CCF81}"/>
            </c:ext>
          </c:extLst>
        </c:ser>
        <c:ser>
          <c:idx val="3"/>
          <c:order val="1"/>
          <c:tx>
            <c:strRef>
              <c:f>Sheet1!$E$4</c:f>
              <c:strCache>
                <c:ptCount val="1"/>
                <c:pt idx="0">
                  <c:v>Metalúrgico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Sheet1!$B$5:$B$13</c:f>
              <c:numCache>
                <c:formatCode>0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Sheet1!$E$5:$E$13</c:f>
              <c:numCache>
                <c:formatCode>#,##0.00</c:formatCode>
                <c:ptCount val="9"/>
                <c:pt idx="0">
                  <c:v>426279.87550000008</c:v>
                </c:pt>
                <c:pt idx="1">
                  <c:v>427989.08149999997</c:v>
                </c:pt>
                <c:pt idx="2">
                  <c:v>433168.80825</c:v>
                </c:pt>
                <c:pt idx="3">
                  <c:v>414870.98124999995</c:v>
                </c:pt>
                <c:pt idx="4">
                  <c:v>406446.91374999995</c:v>
                </c:pt>
                <c:pt idx="5">
                  <c:v>389919.27249999996</c:v>
                </c:pt>
                <c:pt idx="6">
                  <c:v>427824.20600000001</c:v>
                </c:pt>
                <c:pt idx="7">
                  <c:v>432223.54775000003</c:v>
                </c:pt>
                <c:pt idx="8">
                  <c:v>426687.32775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AB-F042-A1B8-2AE9507CCF81}"/>
            </c:ext>
          </c:extLst>
        </c:ser>
        <c:ser>
          <c:idx val="4"/>
          <c:order val="2"/>
          <c:tx>
            <c:strRef>
              <c:f>Sheet1!$F$4</c:f>
              <c:strCache>
                <c:ptCount val="1"/>
                <c:pt idx="0">
                  <c:v>Minero-Metalúrgico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Sheet1!$B$5:$B$13</c:f>
              <c:numCache>
                <c:formatCode>0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Sheet1!$F$5:$F$13</c:f>
              <c:numCache>
                <c:formatCode>#,##0.00</c:formatCode>
                <c:ptCount val="9"/>
                <c:pt idx="0">
                  <c:v>688933.38675000006</c:v>
                </c:pt>
                <c:pt idx="1">
                  <c:v>701488.42324999999</c:v>
                </c:pt>
                <c:pt idx="2">
                  <c:v>706138.77024999994</c:v>
                </c:pt>
                <c:pt idx="3">
                  <c:v>679938.53249999997</c:v>
                </c:pt>
                <c:pt idx="4">
                  <c:v>661765.45574999996</c:v>
                </c:pt>
                <c:pt idx="5">
                  <c:v>639675.74049999996</c:v>
                </c:pt>
                <c:pt idx="6">
                  <c:v>689665.02399999998</c:v>
                </c:pt>
                <c:pt idx="7">
                  <c:v>702391.02075000003</c:v>
                </c:pt>
                <c:pt idx="8">
                  <c:v>690078.25750000007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AB-F042-A1B8-2AE9507CCF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107856"/>
        <c:axId val="1687109776"/>
      </c:lineChart>
      <c:catAx>
        <c:axId val="16871078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MX"/>
          </a:p>
        </c:txPr>
        <c:crossAx val="1687109776"/>
        <c:crosses val="autoZero"/>
        <c:auto val="1"/>
        <c:lblAlgn val="ctr"/>
        <c:lblOffset val="100"/>
        <c:noMultiLvlLbl val="0"/>
      </c:catAx>
      <c:valAx>
        <c:axId val="168710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MX"/>
          </a:p>
        </c:txPr>
        <c:crossAx val="1687107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100" b="1"/>
              <a:t>Participación del PIB Minero-Metalúrgico en el PIB Nacional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Sheet1!$D$35</c:f>
              <c:strCache>
                <c:ptCount val="1"/>
                <c:pt idx="0">
                  <c:v>Minero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0"/>
                  <c:y val="-4.0497014613421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B6-2842-B211-F0E5ED687F3C}"/>
                </c:ext>
              </c:extLst>
            </c:dLbl>
            <c:dLbl>
              <c:idx val="1"/>
              <c:layout>
                <c:manualLayout>
                  <c:x val="-6.5502183406113537E-2"/>
                  <c:y val="5.52232017455749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FC8-574D-B279-4A2745BE13FD}"/>
                </c:ext>
              </c:extLst>
            </c:dLbl>
            <c:dLbl>
              <c:idx val="2"/>
              <c:layout>
                <c:manualLayout>
                  <c:x val="-2.8384279475982533E-2"/>
                  <c:y val="-4.78601081794983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FC8-574D-B279-4A2745BE13FD}"/>
                </c:ext>
              </c:extLst>
            </c:dLbl>
            <c:dLbl>
              <c:idx val="3"/>
              <c:layout>
                <c:manualLayout>
                  <c:x val="-8.733624454148551E-3"/>
                  <c:y val="3.31339210473449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FC8-574D-B279-4A2745BE13FD}"/>
                </c:ext>
              </c:extLst>
            </c:dLbl>
            <c:dLbl>
              <c:idx val="4"/>
              <c:layout>
                <c:manualLayout>
                  <c:x val="-4.3668122270742439E-2"/>
                  <c:y val="-5.52232017455749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FC8-574D-B279-4A2745BE13FD}"/>
                </c:ext>
              </c:extLst>
            </c:dLbl>
            <c:dLbl>
              <c:idx val="5"/>
              <c:layout>
                <c:manualLayout>
                  <c:x val="-1.7467248908296942E-2"/>
                  <c:y val="5.89047485286132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FC8-574D-B279-4A2745BE13FD}"/>
                </c:ext>
              </c:extLst>
            </c:dLbl>
            <c:dLbl>
              <c:idx val="6"/>
              <c:layout>
                <c:manualLayout>
                  <c:x val="-2.8384279475982533E-2"/>
                  <c:y val="-4.0497014613421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FC8-574D-B279-4A2745BE13FD}"/>
                </c:ext>
              </c:extLst>
            </c:dLbl>
            <c:dLbl>
              <c:idx val="7"/>
              <c:layout>
                <c:manualLayout>
                  <c:x val="-2.8384279475982533E-2"/>
                  <c:y val="5.15416549625367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FC8-574D-B279-4A2745BE13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Sheet1!$B$36:$B$44</c:f>
              <c:numCache>
                <c:formatCode>0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Sheet1!$D$36:$D$44</c:f>
              <c:numCache>
                <c:formatCode>#,##0.00</c:formatCode>
                <c:ptCount val="9"/>
                <c:pt idx="0">
                  <c:v>1.1485557963062543</c:v>
                </c:pt>
                <c:pt idx="1">
                  <c:v>1.1751539326546168</c:v>
                </c:pt>
                <c:pt idx="2">
                  <c:v>1.1513295645870667</c:v>
                </c:pt>
                <c:pt idx="3">
                  <c:v>1.0963774048488895</c:v>
                </c:pt>
                <c:pt idx="4">
                  <c:v>1.0602167395709785</c:v>
                </c:pt>
                <c:pt idx="5">
                  <c:v>1.1316592943516219</c:v>
                </c:pt>
                <c:pt idx="6">
                  <c:v>1.1187468806820684</c:v>
                </c:pt>
                <c:pt idx="7">
                  <c:v>1.1132543419048311</c:v>
                </c:pt>
                <c:pt idx="8">
                  <c:v>1.0516773830781616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B6-2842-B211-F0E5ED687F3C}"/>
            </c:ext>
          </c:extLst>
        </c:ser>
        <c:ser>
          <c:idx val="1"/>
          <c:order val="1"/>
          <c:tx>
            <c:strRef>
              <c:f>Sheet1!$E$35</c:f>
              <c:strCache>
                <c:ptCount val="1"/>
                <c:pt idx="0">
                  <c:v>Metalúrgico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8.3333333333333332E-3"/>
                  <c:y val="-3.65296728601378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FB6-2842-B211-F0E5ED687F3C}"/>
                </c:ext>
              </c:extLst>
            </c:dLbl>
            <c:dLbl>
              <c:idx val="1"/>
              <c:layout>
                <c:manualLayout>
                  <c:x val="-2.7777777777777779E-3"/>
                  <c:y val="-5.2185246943053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C8-574D-B279-4A2745BE13FD}"/>
                </c:ext>
              </c:extLst>
            </c:dLbl>
            <c:dLbl>
              <c:idx val="2"/>
              <c:layout>
                <c:manualLayout>
                  <c:x val="2.7777777777777267E-3"/>
                  <c:y val="-5.740377163735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FC8-574D-B279-4A2745BE13FD}"/>
                </c:ext>
              </c:extLst>
            </c:dLbl>
            <c:dLbl>
              <c:idx val="3"/>
              <c:layout>
                <c:manualLayout>
                  <c:x val="2.195612557163979E-3"/>
                  <c:y val="3.2168602087697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FC8-574D-B279-4A2745BE13FD}"/>
                </c:ext>
              </c:extLst>
            </c:dLbl>
            <c:dLbl>
              <c:idx val="4"/>
              <c:layout>
                <c:manualLayout>
                  <c:x val="-0.05"/>
                  <c:y val="-6.26222963316648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FC8-574D-B279-4A2745BE13FD}"/>
                </c:ext>
              </c:extLst>
            </c:dLbl>
            <c:dLbl>
              <c:idx val="5"/>
              <c:layout>
                <c:manualLayout>
                  <c:x val="-4.1666666666666664E-2"/>
                  <c:y val="-4.69667222487486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FC8-574D-B279-4A2745BE13FD}"/>
                </c:ext>
              </c:extLst>
            </c:dLbl>
            <c:dLbl>
              <c:idx val="6"/>
              <c:layout>
                <c:manualLayout>
                  <c:x val="1.6666666666666666E-2"/>
                  <c:y val="-5.2185246943053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FC8-574D-B279-4A2745BE13FD}"/>
                </c:ext>
              </c:extLst>
            </c:dLbl>
            <c:dLbl>
              <c:idx val="7"/>
              <c:layout>
                <c:manualLayout>
                  <c:x val="-4.148471615720524E-2"/>
                  <c:y val="5.15416549625366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FC8-574D-B279-4A2745BE13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Sheet1!$B$36:$B$44</c:f>
              <c:numCache>
                <c:formatCode>0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Sheet1!$E$36:$E$44</c:f>
              <c:numCache>
                <c:formatCode>#,##0.00</c:formatCode>
                <c:ptCount val="9"/>
                <c:pt idx="0">
                  <c:v>1.8640764386668123</c:v>
                </c:pt>
                <c:pt idx="1">
                  <c:v>1.8389552568565268</c:v>
                </c:pt>
                <c:pt idx="2">
                  <c:v>1.8270144148504193</c:v>
                </c:pt>
                <c:pt idx="3">
                  <c:v>1.7159971774175706</c:v>
                </c:pt>
                <c:pt idx="4">
                  <c:v>1.6877811471472042</c:v>
                </c:pt>
                <c:pt idx="5">
                  <c:v>1.7667441099921699</c:v>
                </c:pt>
                <c:pt idx="6">
                  <c:v>1.8279311820007478</c:v>
                </c:pt>
                <c:pt idx="7">
                  <c:v>1.7810239547460167</c:v>
                </c:pt>
                <c:pt idx="8">
                  <c:v>1.7036934896226579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FB6-2842-B211-F0E5ED687F3C}"/>
            </c:ext>
          </c:extLst>
        </c:ser>
        <c:ser>
          <c:idx val="2"/>
          <c:order val="2"/>
          <c:tx>
            <c:strRef>
              <c:f>Sheet1!$F$35</c:f>
              <c:strCache>
                <c:ptCount val="1"/>
                <c:pt idx="0">
                  <c:v>Minero-Metalúrgico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Sheet1!$B$36:$B$44</c:f>
              <c:numCache>
                <c:formatCode>0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Sheet1!$F$36:$F$44</c:f>
              <c:numCache>
                <c:formatCode>#,##0.00</c:formatCode>
                <c:ptCount val="9"/>
                <c:pt idx="0">
                  <c:v>3.0126322349730668</c:v>
                </c:pt>
                <c:pt idx="1">
                  <c:v>3.0141091895111436</c:v>
                </c:pt>
                <c:pt idx="2">
                  <c:v>2.978343979437486</c:v>
                </c:pt>
                <c:pt idx="3">
                  <c:v>2.8123745822664601</c:v>
                </c:pt>
                <c:pt idx="4">
                  <c:v>2.7479978867181827</c:v>
                </c:pt>
                <c:pt idx="5">
                  <c:v>2.8984034043437918</c:v>
                </c:pt>
                <c:pt idx="6">
                  <c:v>2.9466780626828162</c:v>
                </c:pt>
                <c:pt idx="7">
                  <c:v>2.8942782966508478</c:v>
                </c:pt>
                <c:pt idx="8">
                  <c:v>2.7553708727008193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FB6-2842-B211-F0E5ED687F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3452752"/>
        <c:axId val="1723434512"/>
      </c:lineChart>
      <c:catAx>
        <c:axId val="172345275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MX"/>
          </a:p>
        </c:txPr>
        <c:crossAx val="1723434512"/>
        <c:crosses val="autoZero"/>
        <c:auto val="1"/>
        <c:lblAlgn val="ctr"/>
        <c:lblOffset val="100"/>
        <c:noMultiLvlLbl val="0"/>
      </c:catAx>
      <c:valAx>
        <c:axId val="1723434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MX"/>
          </a:p>
        </c:txPr>
        <c:crossAx val="1723452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100" b="1"/>
              <a:t>Variación Anual de PIB Minnero-Metalúrgico</a:t>
            </a:r>
          </a:p>
          <a:p>
            <a:pPr>
              <a:defRPr sz="1100" b="1"/>
            </a:pPr>
            <a:r>
              <a:rPr lang="es-MX" sz="1100" b="1"/>
              <a:t>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Sheet1!$D$65</c:f>
              <c:strCache>
                <c:ptCount val="1"/>
                <c:pt idx="0">
                  <c:v>Minero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Sheet1!$B$66:$B$74</c:f>
              <c:numCache>
                <c:formatCode>0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Sheet1!$D$66:$D$74</c:f>
              <c:numCache>
                <c:formatCode>#,##0.00</c:formatCode>
                <c:ptCount val="9"/>
                <c:pt idx="1">
                  <c:v>4.1293301004747374</c:v>
                </c:pt>
                <c:pt idx="2">
                  <c:v>-0.1935579612780125</c:v>
                </c:pt>
                <c:pt idx="3">
                  <c:v>-2.89497448440863</c:v>
                </c:pt>
                <c:pt idx="4">
                  <c:v>-3.6779338715832388</c:v>
                </c:pt>
                <c:pt idx="5">
                  <c:v>-2.1784841619532758</c:v>
                </c:pt>
                <c:pt idx="6">
                  <c:v>4.8384532728097174</c:v>
                </c:pt>
                <c:pt idx="7">
                  <c:v>3.1800446789010728</c:v>
                </c:pt>
                <c:pt idx="8">
                  <c:v>-2.5082750246547936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FC0-9F43-8A51-50408B2A965D}"/>
            </c:ext>
          </c:extLst>
        </c:ser>
        <c:ser>
          <c:idx val="2"/>
          <c:order val="1"/>
          <c:tx>
            <c:strRef>
              <c:f>Sheet1!$F$65</c:f>
              <c:strCache>
                <c:ptCount val="1"/>
                <c:pt idx="0">
                  <c:v>Minero-Metalúrgico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Sheet1!$B$66:$B$74</c:f>
              <c:numCache>
                <c:formatCode>0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Sheet1!$F$66:$F$74</c:f>
              <c:numCache>
                <c:formatCode>#,##0.00</c:formatCode>
                <c:ptCount val="9"/>
                <c:pt idx="1">
                  <c:v>1.8223875836860692</c:v>
                </c:pt>
                <c:pt idx="2">
                  <c:v>0.6629256942623396</c:v>
                </c:pt>
                <c:pt idx="3">
                  <c:v>-3.7103525332172427</c:v>
                </c:pt>
                <c:pt idx="4">
                  <c:v>-2.6727528859382566</c:v>
                </c:pt>
                <c:pt idx="5">
                  <c:v>-3.3379976331591732</c:v>
                </c:pt>
                <c:pt idx="6">
                  <c:v>7.8147849504072386</c:v>
                </c:pt>
                <c:pt idx="7">
                  <c:v>1.8452431698203764</c:v>
                </c:pt>
                <c:pt idx="8">
                  <c:v>-1.7529784530634585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FC0-9F43-8A51-50408B2A96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946815"/>
        <c:axId val="100947775"/>
      </c:lineChart>
      <c:catAx>
        <c:axId val="100946815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MX"/>
          </a:p>
        </c:txPr>
        <c:crossAx val="100947775"/>
        <c:crosses val="autoZero"/>
        <c:auto val="1"/>
        <c:lblAlgn val="ctr"/>
        <c:lblOffset val="100"/>
        <c:noMultiLvlLbl val="0"/>
      </c:catAx>
      <c:valAx>
        <c:axId val="1009477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MX"/>
          </a:p>
        </c:txPr>
        <c:crossAx val="1009468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6351</xdr:colOff>
      <xdr:row>14</xdr:row>
      <xdr:rowOff>26987</xdr:rowOff>
    </xdr:from>
    <xdr:to>
      <xdr:col>6</xdr:col>
      <xdr:colOff>1</xdr:colOff>
      <xdr:row>32</xdr:row>
      <xdr:rowOff>25400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3355CA4-2749-C646-8D8D-359CD4BECD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</xdr:colOff>
      <xdr:row>45</xdr:row>
      <xdr:rowOff>4763</xdr:rowOff>
    </xdr:from>
    <xdr:to>
      <xdr:col>6</xdr:col>
      <xdr:colOff>12701</xdr:colOff>
      <xdr:row>62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6D298C6-5977-0C46-A925-285A1515A8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822325</xdr:colOff>
      <xdr:row>78</xdr:row>
      <xdr:rowOff>55562</xdr:rowOff>
    </xdr:from>
    <xdr:to>
      <xdr:col>5</xdr:col>
      <xdr:colOff>1371600</xdr:colOff>
      <xdr:row>95</xdr:row>
      <xdr:rowOff>177800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F880448-52A2-AB44-B349-CFE360F2E7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CE515-0F62-8B45-9FA7-3D734F9391B8}">
  <dimension ref="B2:F97"/>
  <sheetViews>
    <sheetView showGridLines="0" tabSelected="1" workbookViewId="0">
      <selection activeCell="G82" sqref="G82"/>
    </sheetView>
  </sheetViews>
  <sheetFormatPr baseColWidth="10" defaultRowHeight="16" x14ac:dyDescent="0.2"/>
  <cols>
    <col min="1" max="2" width="10.83203125" style="1"/>
    <col min="3" max="5" width="16.33203125" style="1" customWidth="1"/>
    <col min="6" max="6" width="18.5" style="1" customWidth="1"/>
    <col min="7" max="16384" width="10.83203125" style="1"/>
  </cols>
  <sheetData>
    <row r="2" spans="2:6" ht="23" x14ac:dyDescent="0.2">
      <c r="B2" s="6" t="s">
        <v>10</v>
      </c>
      <c r="C2" s="6"/>
      <c r="D2" s="6"/>
      <c r="E2" s="6"/>
      <c r="F2" s="6"/>
    </row>
    <row r="3" spans="2:6" ht="18" x14ac:dyDescent="0.2">
      <c r="B3" s="7" t="s">
        <v>0</v>
      </c>
      <c r="C3" s="7"/>
      <c r="D3" s="7"/>
      <c r="E3" s="7"/>
      <c r="F3" s="7"/>
    </row>
    <row r="4" spans="2:6" ht="34" x14ac:dyDescent="0.2"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</row>
    <row r="5" spans="2:6" x14ac:dyDescent="0.2">
      <c r="B5" s="3">
        <v>2015</v>
      </c>
      <c r="C5" s="4">
        <v>22868154.258999996</v>
      </c>
      <c r="D5" s="4">
        <v>262653.51124999998</v>
      </c>
      <c r="E5" s="4">
        <v>426279.87550000008</v>
      </c>
      <c r="F5" s="4">
        <f>E5+D5</f>
        <v>688933.38675000006</v>
      </c>
    </row>
    <row r="6" spans="2:6" x14ac:dyDescent="0.2">
      <c r="B6" s="3">
        <v>2016</v>
      </c>
      <c r="C6" s="4">
        <v>23273490.7445</v>
      </c>
      <c r="D6" s="4">
        <v>273499.34175000002</v>
      </c>
      <c r="E6" s="4">
        <v>427989.08149999997</v>
      </c>
      <c r="F6" s="4">
        <f t="shared" ref="F6:F13" si="0">E6+D6</f>
        <v>701488.42324999999</v>
      </c>
    </row>
    <row r="7" spans="2:6" x14ac:dyDescent="0.2">
      <c r="B7" s="3">
        <v>2017</v>
      </c>
      <c r="C7" s="4">
        <v>23709107.313499998</v>
      </c>
      <c r="D7" s="4">
        <v>272969.96199999994</v>
      </c>
      <c r="E7" s="4">
        <v>433168.80825</v>
      </c>
      <c r="F7" s="4">
        <f t="shared" si="0"/>
        <v>706138.77024999994</v>
      </c>
    </row>
    <row r="8" spans="2:6" x14ac:dyDescent="0.2">
      <c r="B8" s="3">
        <v>2018</v>
      </c>
      <c r="C8" s="4">
        <v>24176670.376250003</v>
      </c>
      <c r="D8" s="4">
        <v>265067.55125000002</v>
      </c>
      <c r="E8" s="4">
        <v>414870.98124999995</v>
      </c>
      <c r="F8" s="4">
        <f t="shared" si="0"/>
        <v>679938.53249999997</v>
      </c>
    </row>
    <row r="9" spans="2:6" x14ac:dyDescent="0.2">
      <c r="B9" s="3">
        <v>2019</v>
      </c>
      <c r="C9" s="4">
        <v>24081730.883000001</v>
      </c>
      <c r="D9" s="4">
        <v>255318.54200000002</v>
      </c>
      <c r="E9" s="4">
        <v>406446.91374999995</v>
      </c>
      <c r="F9" s="4">
        <f t="shared" si="0"/>
        <v>661765.45574999996</v>
      </c>
    </row>
    <row r="10" spans="2:6" x14ac:dyDescent="0.2">
      <c r="B10" s="3">
        <v>2020</v>
      </c>
      <c r="C10" s="4">
        <v>22069934.76275</v>
      </c>
      <c r="D10" s="4">
        <v>249756.46799999999</v>
      </c>
      <c r="E10" s="4">
        <v>389919.27249999996</v>
      </c>
      <c r="F10" s="4">
        <f t="shared" si="0"/>
        <v>639675.74049999996</v>
      </c>
    </row>
    <row r="11" spans="2:6" x14ac:dyDescent="0.2">
      <c r="B11" s="3">
        <v>2021</v>
      </c>
      <c r="C11" s="4">
        <v>23404831.112499997</v>
      </c>
      <c r="D11" s="4">
        <v>261840.81799999997</v>
      </c>
      <c r="E11" s="4">
        <v>427824.20600000001</v>
      </c>
      <c r="F11" s="4">
        <f t="shared" si="0"/>
        <v>689665.02399999998</v>
      </c>
    </row>
    <row r="12" spans="2:6" x14ac:dyDescent="0.2">
      <c r="B12" s="3">
        <v>2022</v>
      </c>
      <c r="C12" s="4">
        <v>24268261.333499998</v>
      </c>
      <c r="D12" s="4">
        <v>270167.473</v>
      </c>
      <c r="E12" s="4">
        <v>432223.54775000003</v>
      </c>
      <c r="F12" s="4">
        <f t="shared" si="0"/>
        <v>702391.02075000003</v>
      </c>
    </row>
    <row r="13" spans="2:6" x14ac:dyDescent="0.2">
      <c r="B13" s="3">
        <v>2023</v>
      </c>
      <c r="C13" s="4">
        <v>25044841.126000002</v>
      </c>
      <c r="D13" s="4">
        <v>263390.92975000001</v>
      </c>
      <c r="E13" s="4">
        <v>426687.32775</v>
      </c>
      <c r="F13" s="4">
        <f t="shared" si="0"/>
        <v>690078.25750000007</v>
      </c>
    </row>
    <row r="14" spans="2:6" x14ac:dyDescent="0.2">
      <c r="B14" s="8" t="s">
        <v>9</v>
      </c>
      <c r="C14" s="8"/>
      <c r="D14" s="8"/>
      <c r="E14" s="8"/>
      <c r="F14" s="8"/>
    </row>
    <row r="15" spans="2:6" x14ac:dyDescent="0.2">
      <c r="B15" s="5"/>
      <c r="C15" s="5"/>
      <c r="D15" s="5"/>
      <c r="E15" s="5"/>
      <c r="F15" s="5"/>
    </row>
    <row r="16" spans="2:6" x14ac:dyDescent="0.2">
      <c r="B16" s="5"/>
      <c r="C16" s="5"/>
      <c r="D16" s="5"/>
      <c r="E16" s="5"/>
      <c r="F16" s="5"/>
    </row>
    <row r="17" spans="2:6" x14ac:dyDescent="0.2">
      <c r="B17" s="5"/>
      <c r="C17" s="5"/>
      <c r="D17" s="5"/>
      <c r="E17" s="5"/>
      <c r="F17" s="5"/>
    </row>
    <row r="18" spans="2:6" x14ac:dyDescent="0.2">
      <c r="B18" s="5"/>
      <c r="C18" s="5"/>
      <c r="D18" s="5"/>
      <c r="E18" s="5"/>
      <c r="F18" s="5"/>
    </row>
    <row r="19" spans="2:6" x14ac:dyDescent="0.2">
      <c r="B19" s="5"/>
      <c r="C19" s="5"/>
      <c r="D19" s="5"/>
      <c r="E19" s="5"/>
      <c r="F19" s="5"/>
    </row>
    <row r="20" spans="2:6" x14ac:dyDescent="0.2">
      <c r="B20" s="5"/>
      <c r="C20" s="5"/>
      <c r="D20" s="5"/>
      <c r="E20" s="5"/>
      <c r="F20" s="5"/>
    </row>
    <row r="21" spans="2:6" x14ac:dyDescent="0.2">
      <c r="B21" s="5"/>
      <c r="C21" s="5"/>
      <c r="D21" s="5"/>
      <c r="E21" s="5"/>
      <c r="F21" s="5"/>
    </row>
    <row r="22" spans="2:6" x14ac:dyDescent="0.2">
      <c r="B22" s="5"/>
      <c r="C22" s="5"/>
      <c r="D22" s="5"/>
      <c r="E22" s="5"/>
      <c r="F22" s="5"/>
    </row>
    <row r="23" spans="2:6" x14ac:dyDescent="0.2">
      <c r="B23" s="5"/>
      <c r="C23" s="5"/>
      <c r="D23" s="5"/>
      <c r="E23" s="5"/>
      <c r="F23" s="5"/>
    </row>
    <row r="24" spans="2:6" x14ac:dyDescent="0.2">
      <c r="B24" s="5"/>
      <c r="C24" s="5"/>
      <c r="D24" s="5"/>
      <c r="E24" s="5"/>
      <c r="F24" s="5"/>
    </row>
    <row r="25" spans="2:6" x14ac:dyDescent="0.2">
      <c r="B25" s="5"/>
      <c r="C25" s="5"/>
      <c r="D25" s="5"/>
      <c r="E25" s="5"/>
      <c r="F25" s="5"/>
    </row>
    <row r="26" spans="2:6" x14ac:dyDescent="0.2">
      <c r="B26" s="5"/>
      <c r="C26" s="5"/>
      <c r="D26" s="5"/>
      <c r="E26" s="5"/>
      <c r="F26" s="5"/>
    </row>
    <row r="27" spans="2:6" x14ac:dyDescent="0.2">
      <c r="B27" s="5"/>
      <c r="C27" s="5"/>
      <c r="D27" s="5"/>
      <c r="E27" s="5"/>
      <c r="F27" s="5"/>
    </row>
    <row r="28" spans="2:6" x14ac:dyDescent="0.2">
      <c r="B28" s="5"/>
      <c r="C28" s="5"/>
      <c r="D28" s="5"/>
      <c r="E28" s="5"/>
      <c r="F28" s="5"/>
    </row>
    <row r="29" spans="2:6" x14ac:dyDescent="0.2">
      <c r="B29" s="5"/>
      <c r="C29" s="5"/>
      <c r="D29" s="5"/>
      <c r="E29" s="5"/>
      <c r="F29" s="5"/>
    </row>
    <row r="30" spans="2:6" x14ac:dyDescent="0.2">
      <c r="B30" s="5"/>
      <c r="C30" s="5"/>
      <c r="D30" s="5"/>
      <c r="E30" s="5"/>
      <c r="F30" s="5"/>
    </row>
    <row r="31" spans="2:6" x14ac:dyDescent="0.2">
      <c r="B31" s="5"/>
      <c r="C31" s="5"/>
      <c r="D31" s="5"/>
      <c r="E31" s="5"/>
      <c r="F31" s="5"/>
    </row>
    <row r="32" spans="2:6" x14ac:dyDescent="0.2">
      <c r="B32" s="5"/>
      <c r="C32" s="5"/>
      <c r="D32" s="5"/>
      <c r="E32" s="5"/>
      <c r="F32" s="5"/>
    </row>
    <row r="33" spans="2:6" ht="16" customHeight="1" x14ac:dyDescent="0.2">
      <c r="B33" s="8" t="s">
        <v>9</v>
      </c>
      <c r="C33" s="8"/>
      <c r="D33" s="8"/>
      <c r="E33" s="8"/>
      <c r="F33" s="8"/>
    </row>
    <row r="34" spans="2:6" ht="27" customHeight="1" x14ac:dyDescent="0.2">
      <c r="B34" s="6" t="s">
        <v>6</v>
      </c>
      <c r="C34" s="6"/>
      <c r="D34" s="6"/>
      <c r="E34" s="6"/>
      <c r="F34" s="6"/>
    </row>
    <row r="35" spans="2:6" ht="34" x14ac:dyDescent="0.2">
      <c r="B35" s="2" t="s">
        <v>1</v>
      </c>
      <c r="C35" s="2" t="s">
        <v>2</v>
      </c>
      <c r="D35" s="2" t="s">
        <v>3</v>
      </c>
      <c r="E35" s="2" t="s">
        <v>4</v>
      </c>
      <c r="F35" s="2" t="s">
        <v>5</v>
      </c>
    </row>
    <row r="36" spans="2:6" x14ac:dyDescent="0.2">
      <c r="B36" s="3">
        <v>2015</v>
      </c>
      <c r="C36" s="4">
        <v>100</v>
      </c>
      <c r="D36" s="4">
        <f>D5/C5*100</f>
        <v>1.1485557963062543</v>
      </c>
      <c r="E36" s="4">
        <f>E5/C5*100</f>
        <v>1.8640764386668123</v>
      </c>
      <c r="F36" s="4">
        <f>E36+D36</f>
        <v>3.0126322349730668</v>
      </c>
    </row>
    <row r="37" spans="2:6" x14ac:dyDescent="0.2">
      <c r="B37" s="3">
        <v>2016</v>
      </c>
      <c r="C37" s="4">
        <v>100</v>
      </c>
      <c r="D37" s="4">
        <f>D6/C6*100</f>
        <v>1.1751539326546168</v>
      </c>
      <c r="E37" s="4">
        <f>E6/C6*100</f>
        <v>1.8389552568565268</v>
      </c>
      <c r="F37" s="4">
        <f t="shared" ref="F37:F44" si="1">E37+D37</f>
        <v>3.0141091895111436</v>
      </c>
    </row>
    <row r="38" spans="2:6" x14ac:dyDescent="0.2">
      <c r="B38" s="3">
        <v>2017</v>
      </c>
      <c r="C38" s="4">
        <v>100</v>
      </c>
      <c r="D38" s="4">
        <f>D7/C7*100</f>
        <v>1.1513295645870667</v>
      </c>
      <c r="E38" s="4">
        <f>E7/C7*100</f>
        <v>1.8270144148504193</v>
      </c>
      <c r="F38" s="4">
        <f t="shared" si="1"/>
        <v>2.978343979437486</v>
      </c>
    </row>
    <row r="39" spans="2:6" x14ac:dyDescent="0.2">
      <c r="B39" s="3">
        <v>2018</v>
      </c>
      <c r="C39" s="4">
        <v>100</v>
      </c>
      <c r="D39" s="4">
        <f>D8/C8*100</f>
        <v>1.0963774048488895</v>
      </c>
      <c r="E39" s="4">
        <f>E8/C8*100</f>
        <v>1.7159971774175706</v>
      </c>
      <c r="F39" s="4">
        <f t="shared" si="1"/>
        <v>2.8123745822664601</v>
      </c>
    </row>
    <row r="40" spans="2:6" x14ac:dyDescent="0.2">
      <c r="B40" s="3">
        <v>2019</v>
      </c>
      <c r="C40" s="4">
        <v>100</v>
      </c>
      <c r="D40" s="4">
        <f>D9/C9*100</f>
        <v>1.0602167395709785</v>
      </c>
      <c r="E40" s="4">
        <f>E9/C9*100</f>
        <v>1.6877811471472042</v>
      </c>
      <c r="F40" s="4">
        <f t="shared" si="1"/>
        <v>2.7479978867181827</v>
      </c>
    </row>
    <row r="41" spans="2:6" x14ac:dyDescent="0.2">
      <c r="B41" s="3">
        <v>2020</v>
      </c>
      <c r="C41" s="4">
        <v>100</v>
      </c>
      <c r="D41" s="4">
        <f>D10/C10*100</f>
        <v>1.1316592943516219</v>
      </c>
      <c r="E41" s="4">
        <f>E10/C10*100</f>
        <v>1.7667441099921699</v>
      </c>
      <c r="F41" s="4">
        <f t="shared" si="1"/>
        <v>2.8984034043437918</v>
      </c>
    </row>
    <row r="42" spans="2:6" x14ac:dyDescent="0.2">
      <c r="B42" s="3">
        <v>2021</v>
      </c>
      <c r="C42" s="4">
        <v>100</v>
      </c>
      <c r="D42" s="4">
        <f>D11/C11*100</f>
        <v>1.1187468806820684</v>
      </c>
      <c r="E42" s="4">
        <f>E11/C11*100</f>
        <v>1.8279311820007478</v>
      </c>
      <c r="F42" s="4">
        <f t="shared" si="1"/>
        <v>2.9466780626828162</v>
      </c>
    </row>
    <row r="43" spans="2:6" x14ac:dyDescent="0.2">
      <c r="B43" s="3">
        <v>2022</v>
      </c>
      <c r="C43" s="4">
        <v>100</v>
      </c>
      <c r="D43" s="4">
        <f>D12/C12*100</f>
        <v>1.1132543419048311</v>
      </c>
      <c r="E43" s="4">
        <f>E12/C12*100</f>
        <v>1.7810239547460167</v>
      </c>
      <c r="F43" s="4">
        <f t="shared" si="1"/>
        <v>2.8942782966508478</v>
      </c>
    </row>
    <row r="44" spans="2:6" x14ac:dyDescent="0.2">
      <c r="B44" s="3">
        <v>2023</v>
      </c>
      <c r="C44" s="4">
        <v>100</v>
      </c>
      <c r="D44" s="4">
        <f>D13/C13*100</f>
        <v>1.0516773830781616</v>
      </c>
      <c r="E44" s="4">
        <f>E13/C13*100</f>
        <v>1.7036934896226579</v>
      </c>
      <c r="F44" s="4">
        <f t="shared" si="1"/>
        <v>2.7553708727008193</v>
      </c>
    </row>
    <row r="45" spans="2:6" x14ac:dyDescent="0.2">
      <c r="B45" s="8" t="s">
        <v>9</v>
      </c>
      <c r="C45" s="8"/>
      <c r="D45" s="8"/>
      <c r="E45" s="8"/>
      <c r="F45" s="8"/>
    </row>
    <row r="46" spans="2:6" x14ac:dyDescent="0.2">
      <c r="B46" s="8" t="s">
        <v>9</v>
      </c>
      <c r="C46" s="8"/>
      <c r="D46" s="8"/>
      <c r="E46" s="8"/>
      <c r="F46" s="8"/>
    </row>
    <row r="62" spans="2:6" x14ac:dyDescent="0.2">
      <c r="B62" s="8" t="s">
        <v>9</v>
      </c>
      <c r="C62" s="8"/>
      <c r="D62" s="8"/>
      <c r="E62" s="8"/>
      <c r="F62" s="8"/>
    </row>
    <row r="63" spans="2:6" x14ac:dyDescent="0.2">
      <c r="B63" s="8" t="s">
        <v>9</v>
      </c>
      <c r="C63" s="8"/>
      <c r="D63" s="8"/>
      <c r="E63" s="8"/>
      <c r="F63" s="8"/>
    </row>
    <row r="64" spans="2:6" ht="26" customHeight="1" x14ac:dyDescent="0.2">
      <c r="B64" s="6" t="s">
        <v>7</v>
      </c>
      <c r="C64" s="6"/>
      <c r="D64" s="6"/>
      <c r="E64" s="6"/>
      <c r="F64" s="6"/>
    </row>
    <row r="65" spans="2:6" ht="34" x14ac:dyDescent="0.2">
      <c r="B65" s="2" t="s">
        <v>1</v>
      </c>
      <c r="C65" s="2" t="s">
        <v>2</v>
      </c>
      <c r="D65" s="2" t="s">
        <v>3</v>
      </c>
      <c r="E65" s="2" t="s">
        <v>4</v>
      </c>
      <c r="F65" s="2" t="s">
        <v>5</v>
      </c>
    </row>
    <row r="66" spans="2:6" x14ac:dyDescent="0.2">
      <c r="B66" s="3">
        <v>2015</v>
      </c>
      <c r="C66" s="4"/>
      <c r="D66" s="4"/>
      <c r="E66" s="4"/>
      <c r="F66" s="4"/>
    </row>
    <row r="67" spans="2:6" x14ac:dyDescent="0.2">
      <c r="B67" s="3">
        <v>2016</v>
      </c>
      <c r="C67" s="4">
        <f>(C6/C5-1)*100</f>
        <v>1.7724932275217542</v>
      </c>
      <c r="D67" s="4">
        <f>(D6/D5-1)*100</f>
        <v>4.1293301004747374</v>
      </c>
      <c r="E67" s="4">
        <f>(E6/E5-1)*100</f>
        <v>0.40095864201779019</v>
      </c>
      <c r="F67" s="4">
        <f>(F6/F5-1)*100</f>
        <v>1.8223875836860692</v>
      </c>
    </row>
    <row r="68" spans="2:6" x14ac:dyDescent="0.2">
      <c r="B68" s="3">
        <v>2017</v>
      </c>
      <c r="C68" s="4">
        <f>(C7/C6-1)*100</f>
        <v>1.8717285420664531</v>
      </c>
      <c r="D68" s="4">
        <f>(D7/D6-1)*100</f>
        <v>-0.1935579612780125</v>
      </c>
      <c r="E68" s="4">
        <f>(E7/E6-1)*100</f>
        <v>1.2102474044072054</v>
      </c>
      <c r="F68" s="4">
        <f>(F7/F6-1)*100</f>
        <v>0.6629256942623396</v>
      </c>
    </row>
    <row r="69" spans="2:6" x14ac:dyDescent="0.2">
      <c r="B69" s="3">
        <v>2018</v>
      </c>
      <c r="C69" s="4">
        <f>(C8/C7-1)*100</f>
        <v>1.9720821056968818</v>
      </c>
      <c r="D69" s="4">
        <f>(D8/D7-1)*100</f>
        <v>-2.89497448440863</v>
      </c>
      <c r="E69" s="4">
        <f>(E8/E7-1)*100</f>
        <v>-4.2241792694915343</v>
      </c>
      <c r="F69" s="4">
        <f>(F8/F7-1)*100</f>
        <v>-3.7103525332172427</v>
      </c>
    </row>
    <row r="70" spans="2:6" x14ac:dyDescent="0.2">
      <c r="B70" s="3">
        <v>2019</v>
      </c>
      <c r="C70" s="4">
        <f>(C9/C8-1)*100</f>
        <v>-0.392690522609207</v>
      </c>
      <c r="D70" s="4">
        <f>(D9/D8-1)*100</f>
        <v>-3.6779338715832388</v>
      </c>
      <c r="E70" s="4">
        <f>(E9/E8-1)*100</f>
        <v>-2.0305270507516404</v>
      </c>
      <c r="F70" s="4">
        <f>(F9/F8-1)*100</f>
        <v>-2.6727528859382566</v>
      </c>
    </row>
    <row r="71" spans="2:6" x14ac:dyDescent="0.2">
      <c r="B71" s="3">
        <v>2020</v>
      </c>
      <c r="C71" s="4">
        <f>(C10/C9-1)*100</f>
        <v>-8.3540345584967373</v>
      </c>
      <c r="D71" s="4">
        <f>(D10/D9-1)*100</f>
        <v>-2.1784841619532758</v>
      </c>
      <c r="E71" s="4">
        <f>(E10/E9-1)*100</f>
        <v>-4.0663714475061568</v>
      </c>
      <c r="F71" s="4">
        <f>(F10/F9-1)*100</f>
        <v>-3.3379976331591732</v>
      </c>
    </row>
    <row r="72" spans="2:6" x14ac:dyDescent="0.2">
      <c r="B72" s="3">
        <v>2021</v>
      </c>
      <c r="C72" s="4">
        <f>(C11/C10-1)*100</f>
        <v>6.0484834418407907</v>
      </c>
      <c r="D72" s="4">
        <f>(D11/D10-1)*100</f>
        <v>4.8384532728097174</v>
      </c>
      <c r="E72" s="4">
        <f>(E11/E10-1)*100</f>
        <v>9.7212259494046993</v>
      </c>
      <c r="F72" s="4">
        <f>(F11/F10-1)*100</f>
        <v>7.8147849504072386</v>
      </c>
    </row>
    <row r="73" spans="2:6" x14ac:dyDescent="0.2">
      <c r="B73" s="3">
        <v>2022</v>
      </c>
      <c r="C73" s="4">
        <f>(C12/C11-1)*100</f>
        <v>3.6891110935590721</v>
      </c>
      <c r="D73" s="4">
        <f>(D12/D11-1)*100</f>
        <v>3.1800446789010728</v>
      </c>
      <c r="E73" s="4">
        <f>(E12/E11-1)*100</f>
        <v>1.0283059462979471</v>
      </c>
      <c r="F73" s="4">
        <f>(F12/F11-1)*100</f>
        <v>1.8452431698203764</v>
      </c>
    </row>
    <row r="74" spans="2:6" x14ac:dyDescent="0.2">
      <c r="B74" s="3">
        <v>2023</v>
      </c>
      <c r="C74" s="4">
        <f>(C13/C12-1)*100</f>
        <v>3.1999811681111767</v>
      </c>
      <c r="D74" s="4">
        <f>(D13/D12-1)*100</f>
        <v>-2.5082750246547936</v>
      </c>
      <c r="E74" s="4">
        <f>(E13/E12-1)*100</f>
        <v>-1.2808695937136183</v>
      </c>
      <c r="F74" s="4">
        <f>(F13/F12-1)*100</f>
        <v>-1.7529784530634585</v>
      </c>
    </row>
    <row r="75" spans="2:6" x14ac:dyDescent="0.2">
      <c r="B75" s="3"/>
      <c r="C75" s="4"/>
      <c r="D75" s="4"/>
      <c r="E75" s="4"/>
      <c r="F75" s="4"/>
    </row>
    <row r="76" spans="2:6" x14ac:dyDescent="0.2">
      <c r="B76" s="3" t="s">
        <v>8</v>
      </c>
      <c r="C76" s="4">
        <f t="shared" ref="C76:E76" si="2">AVERAGE(C67:C74)</f>
        <v>1.2258943122112731</v>
      </c>
      <c r="D76" s="4">
        <f t="shared" si="2"/>
        <v>8.6825318538447049E-2</v>
      </c>
      <c r="E76" s="4">
        <f t="shared" si="2"/>
        <v>9.4848822583086412E-2</v>
      </c>
      <c r="F76" s="4">
        <f>AVERAGE(F67:F74)</f>
        <v>8.3907486599736569E-2</v>
      </c>
    </row>
    <row r="77" spans="2:6" x14ac:dyDescent="0.2">
      <c r="B77" s="5"/>
      <c r="C77" s="5"/>
      <c r="D77" s="5"/>
      <c r="E77" s="5"/>
      <c r="F77" s="5"/>
    </row>
    <row r="78" spans="2:6" x14ac:dyDescent="0.2">
      <c r="B78" s="8" t="s">
        <v>9</v>
      </c>
      <c r="C78" s="8"/>
      <c r="D78" s="8"/>
      <c r="E78" s="8"/>
      <c r="F78" s="8"/>
    </row>
    <row r="97" spans="2:6" x14ac:dyDescent="0.2">
      <c r="B97" s="8" t="s">
        <v>9</v>
      </c>
      <c r="C97" s="8"/>
      <c r="D97" s="8"/>
      <c r="E97" s="8"/>
      <c r="F97" s="8"/>
    </row>
  </sheetData>
  <mergeCells count="12">
    <mergeCell ref="B78:F78"/>
    <mergeCell ref="B97:F97"/>
    <mergeCell ref="B2:F2"/>
    <mergeCell ref="B3:F3"/>
    <mergeCell ref="B34:F34"/>
    <mergeCell ref="B64:F64"/>
    <mergeCell ref="B14:F14"/>
    <mergeCell ref="B33:F33"/>
    <mergeCell ref="B45:F45"/>
    <mergeCell ref="B46:F46"/>
    <mergeCell ref="B62:F62"/>
    <mergeCell ref="B63:F63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2024-12-10T01:35:57Z</dcterms:created>
  <dcterms:modified xsi:type="dcterms:W3CDTF">2024-12-23T06:23:12Z</dcterms:modified>
</cp:coreProperties>
</file>