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A20F6C87-B685-8343-A8D9-7911C9522D15}" xr6:coauthVersionLast="47" xr6:coauthVersionMax="47" xr10:uidLastSave="{00000000-0000-0000-0000-000000000000}"/>
  <bookViews>
    <workbookView xWindow="14480" yWindow="8260" windowWidth="28020" windowHeight="19120" xr2:uid="{186CED46-8438-AD46-8C67-54C1166C09B9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C7" i="1"/>
  <c r="L6" i="1"/>
  <c r="I6" i="1"/>
  <c r="I7" i="1" s="1"/>
  <c r="L5" i="1"/>
  <c r="J5" i="1"/>
  <c r="J7" i="1" s="1"/>
  <c r="L4" i="1"/>
  <c r="L7" i="1" l="1"/>
</calcChain>
</file>

<file path=xl/sharedStrings.xml><?xml version="1.0" encoding="utf-8"?>
<sst xmlns="http://schemas.openxmlformats.org/spreadsheetml/2006/main" count="10" uniqueCount="8">
  <si>
    <t>Crec. 2023/2015</t>
  </si>
  <si>
    <t>ISR</t>
  </si>
  <si>
    <t>Derechos superficiales</t>
  </si>
  <si>
    <t>Nuevos Derechos</t>
  </si>
  <si>
    <t>Total</t>
  </si>
  <si>
    <t>Aportaciones fiscales 2015-2023</t>
  </si>
  <si>
    <t>Concepto (Millones de pesos)</t>
  </si>
  <si>
    <t>Fuente: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</si>
</sst>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D095"/>
        <bgColor indexed="64"/>
      </patternFill>
    </fill>
    <fill>
      <patternFill patternType="solid">
        <fgColor rgb="FFEFDDB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1">
      <alignment horizontal="left" vertical="center" wrapText="1" indent="1"/>
    </xf>
    <xf numFmtId="43" fontId="1" fillId="0" borderId="0" applyFont="0" applyFill="0" applyBorder="0" applyAlignment="0" applyProtection="0"/>
    <xf numFmtId="0" fontId="10" fillId="0" borderId="1" applyAlignment="0">
      <alignment horizontal="left"/>
    </xf>
    <xf numFmtId="0" fontId="2" fillId="0" borderId="0">
      <alignment horizontal="center" vertical="center" wrapText="1"/>
    </xf>
    <xf numFmtId="1" fontId="3" fillId="0" borderId="1">
      <alignment horizontal="center" vertical="center"/>
    </xf>
    <xf numFmtId="0" fontId="4" fillId="2" borderId="0">
      <alignment horizontal="center" vertical="center" wrapText="1"/>
    </xf>
    <xf numFmtId="4" fontId="3" fillId="0" borderId="1">
      <alignment horizontal="center" vertical="center"/>
    </xf>
    <xf numFmtId="3" fontId="3" fillId="0" borderId="1">
      <alignment horizontal="center" vertical="center"/>
    </xf>
    <xf numFmtId="1" fontId="5" fillId="3" borderId="1">
      <alignment horizontal="left" vertical="center" indent="1"/>
    </xf>
    <xf numFmtId="0" fontId="2" fillId="0" borderId="0">
      <alignment horizontal="center" vertical="center" wrapText="1"/>
    </xf>
    <xf numFmtId="0" fontId="6" fillId="0" borderId="2">
      <alignment horizontal="right" vertical="center" wrapText="1"/>
    </xf>
    <xf numFmtId="0" fontId="1" fillId="4" borderId="0">
      <alignment horizontal="left" vertical="center" wrapText="1" indent="1"/>
    </xf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9" fillId="0" borderId="0"/>
    <xf numFmtId="0" fontId="10" fillId="0" borderId="0">
      <alignment horizontal="left" vertical="center" wrapText="1" indent="1"/>
    </xf>
    <xf numFmtId="0" fontId="11" fillId="0" borderId="0">
      <alignment horizontal="right"/>
    </xf>
    <xf numFmtId="0" fontId="12" fillId="5" borderId="1">
      <alignment vertical="center" wrapText="1"/>
    </xf>
    <xf numFmtId="0" fontId="13" fillId="6" borderId="1">
      <alignment horizontal="left" vertical="center" wrapText="1" indent="1"/>
    </xf>
    <xf numFmtId="4" fontId="13" fillId="6" borderId="1">
      <alignment horizontal="center" vertical="center" wrapText="1"/>
    </xf>
    <xf numFmtId="0" fontId="14" fillId="0" borderId="0">
      <alignment horizontal="center" vertical="center" wrapText="1"/>
    </xf>
    <xf numFmtId="1" fontId="3" fillId="0" borderId="1">
      <alignment horizontal="left" vertical="center" indent="1"/>
    </xf>
    <xf numFmtId="165" fontId="15" fillId="7" borderId="0">
      <alignment horizontal="center" vertical="center" wrapText="1"/>
    </xf>
  </cellStyleXfs>
  <cellXfs count="12">
    <xf numFmtId="0" fontId="0" fillId="0" borderId="1" xfId="0">
      <alignment horizontal="left" vertical="center" wrapText="1" indent="1"/>
    </xf>
    <xf numFmtId="0" fontId="1" fillId="4" borderId="0" xfId="11">
      <alignment horizontal="left" vertical="center" wrapText="1" indent="1"/>
    </xf>
    <xf numFmtId="0" fontId="2" fillId="0" borderId="0" xfId="9">
      <alignment horizontal="center" vertical="center" wrapText="1"/>
    </xf>
    <xf numFmtId="0" fontId="4" fillId="2" borderId="0" xfId="5">
      <alignment horizontal="center" vertical="center" wrapText="1"/>
    </xf>
    <xf numFmtId="4" fontId="3" fillId="0" borderId="1" xfId="6">
      <alignment horizontal="center" vertical="center"/>
    </xf>
    <xf numFmtId="1" fontId="3" fillId="0" borderId="1" xfId="22">
      <alignment horizontal="left" vertical="center" indent="1"/>
    </xf>
    <xf numFmtId="1" fontId="13" fillId="0" borderId="1" xfId="22" applyFont="1">
      <alignment horizontal="left" vertical="center" indent="1"/>
    </xf>
    <xf numFmtId="4" fontId="13" fillId="0" borderId="1" xfId="6" applyFont="1">
      <alignment horizontal="center" vertical="center"/>
    </xf>
    <xf numFmtId="0" fontId="6" fillId="0" borderId="2" xfId="10">
      <alignment horizontal="right" vertical="center" wrapText="1"/>
    </xf>
    <xf numFmtId="0" fontId="10" fillId="0" borderId="0" xfId="16">
      <alignment horizontal="left" vertical="center" wrapText="1" indent="1"/>
    </xf>
    <xf numFmtId="0" fontId="6" fillId="0" borderId="2" xfId="10">
      <alignment horizontal="right" vertical="center" wrapText="1"/>
    </xf>
    <xf numFmtId="0" fontId="6" fillId="0" borderId="0" xfId="10" applyBorder="1">
      <alignment horizontal="right" vertical="center" wrapText="1"/>
    </xf>
  </cellXfs>
  <cellStyles count="24">
    <cellStyle name="años" xfId="4" xr:uid="{CE713FFA-E544-7B4A-A419-EC6A34728A5E}"/>
    <cellStyle name="cabezaColumna" xfId="5" xr:uid="{83D1C124-1F9C-EF48-A58D-59C5251B8213}"/>
    <cellStyle name="cifraDecimalesCen" xfId="6" xr:uid="{DCD71664-758F-9145-8246-9A1596F46022}"/>
    <cellStyle name="cifraSinDecimalCentrada" xfId="7" xr:uid="{5AAA7C5F-F1C1-0C41-84AF-A58286B28191}"/>
    <cellStyle name="Comma" xfId="1" builtinId="3" customBuiltin="1"/>
    <cellStyle name="destacadoAzul" xfId="8" xr:uid="{E62CF2FB-E345-4B48-B31B-EBC67B554D84}"/>
    <cellStyle name="encabezado" xfId="9" xr:uid="{8D407EC9-08CE-A947-95CC-C19E2E8EB4DE}"/>
    <cellStyle name="fuente" xfId="10" xr:uid="{AC2F780C-F37D-164D-8D39-12BA24CB1D92}"/>
    <cellStyle name="margen" xfId="11" xr:uid="{25296700-D055-8A49-813C-ED9B7707CCBA}"/>
    <cellStyle name="Millares 2" xfId="12" xr:uid="{3CE3943F-8E7C-8F41-BE24-1BD7C9BE2748}"/>
    <cellStyle name="Normal" xfId="0" builtinId="0" customBuiltin="1"/>
    <cellStyle name="Normal 2" xfId="13" xr:uid="{972B6993-BA39-5F42-88C0-1C0A2FE1468F}"/>
    <cellStyle name="Normal 2 2" xfId="14" xr:uid="{86D57242-4A93-004D-AACA-F881091754C4}"/>
    <cellStyle name="Normal 2 3" xfId="15" xr:uid="{C4CDCB37-6EB4-A649-A5F9-A8FE1A175876}"/>
    <cellStyle name="nota" xfId="16" xr:uid="{894F1043-D4CD-DB4C-A1C1-3DB52A2B2FE3}"/>
    <cellStyle name="Style 1" xfId="2" xr:uid="{3DCC94A4-DB6C-4341-974C-EC9DC059E375}"/>
    <cellStyle name="Style 2" xfId="3" xr:uid="{1D6D2E01-74BF-3B4D-86EC-3C0761F1C4A3}"/>
    <cellStyle name="Style 3" xfId="17" xr:uid="{A7FF926E-45E3-2941-B50C-6DE0965C86FF}"/>
    <cellStyle name="Style 4" xfId="18" xr:uid="{E7B9D73E-3E94-C149-81D1-F9F538D358A5}"/>
    <cellStyle name="sub" xfId="19" xr:uid="{19D70539-782F-6947-A190-764262E5A8CC}"/>
    <cellStyle name="subCifra" xfId="20" xr:uid="{80F9FAC9-F755-FA4A-ABF6-1F5D8ACAABA2}"/>
    <cellStyle name="subEncabezado" xfId="21" xr:uid="{65FBADD2-CEB5-5841-8D5B-A75BA6253458}"/>
    <cellStyle name="textos" xfId="22" xr:uid="{2BCCB42B-FF31-C041-A3AB-5EE48BDAE3F8}"/>
    <cellStyle name="valorRojo" xfId="23" xr:uid="{B6659757-2CB1-3F44-A015-7F3D92E07D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Aportaciones Fiscales</a:t>
            </a:r>
          </a:p>
          <a:p>
            <a:pPr>
              <a:defRPr/>
            </a:pPr>
            <a:r>
              <a:rPr lang="es-MX"/>
              <a:t>2015-2023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Sheet1!$B$4</c:f>
              <c:strCache>
                <c:ptCount val="1"/>
                <c:pt idx="0">
                  <c:v>ISR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Sheet1!$C$4:$K$4</c:f>
              <c:numCache>
                <c:formatCode>#,##0.00</c:formatCode>
                <c:ptCount val="9"/>
                <c:pt idx="0">
                  <c:v>9929</c:v>
                </c:pt>
                <c:pt idx="1">
                  <c:v>17711</c:v>
                </c:pt>
                <c:pt idx="2">
                  <c:v>28806</c:v>
                </c:pt>
                <c:pt idx="3">
                  <c:v>33977</c:v>
                </c:pt>
                <c:pt idx="4">
                  <c:v>23810</c:v>
                </c:pt>
                <c:pt idx="5">
                  <c:v>24205</c:v>
                </c:pt>
                <c:pt idx="6">
                  <c:v>54201.599999999999</c:v>
                </c:pt>
                <c:pt idx="7">
                  <c:v>58069.719060000003</c:v>
                </c:pt>
                <c:pt idx="8">
                  <c:v>37887.544430000002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A-0F4F-9316-9E33B0F55E26}"/>
            </c:ext>
          </c:extLst>
        </c:ser>
        <c:ser>
          <c:idx val="3"/>
          <c:order val="1"/>
          <c:tx>
            <c:strRef>
              <c:f>Sheet1!$B$5</c:f>
              <c:strCache>
                <c:ptCount val="1"/>
                <c:pt idx="0">
                  <c:v>Derechos superficiales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Sheet1!$C$5:$K$5</c:f>
              <c:numCache>
                <c:formatCode>#,##0.00</c:formatCode>
                <c:ptCount val="9"/>
                <c:pt idx="0">
                  <c:v>2283</c:v>
                </c:pt>
                <c:pt idx="1">
                  <c:v>2446</c:v>
                </c:pt>
                <c:pt idx="2">
                  <c:v>2525</c:v>
                </c:pt>
                <c:pt idx="3">
                  <c:v>2605</c:v>
                </c:pt>
                <c:pt idx="4">
                  <c:v>2711</c:v>
                </c:pt>
                <c:pt idx="5">
                  <c:v>2576</c:v>
                </c:pt>
                <c:pt idx="6">
                  <c:v>2559.1999999999998</c:v>
                </c:pt>
                <c:pt idx="7">
                  <c:v>2732.580974</c:v>
                </c:pt>
                <c:pt idx="8">
                  <c:v>2875.9867690000001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CA-0F4F-9316-9E33B0F55E26}"/>
            </c:ext>
          </c:extLst>
        </c:ser>
        <c:ser>
          <c:idx val="4"/>
          <c:order val="2"/>
          <c:tx>
            <c:strRef>
              <c:f>Sheet1!$B$6</c:f>
              <c:strCache>
                <c:ptCount val="1"/>
                <c:pt idx="0">
                  <c:v>Nuevos Derechos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Sheet1!$C$6:$K$6</c:f>
              <c:numCache>
                <c:formatCode>#,##0.00</c:formatCode>
                <c:ptCount val="9"/>
                <c:pt idx="0">
                  <c:v>2743</c:v>
                </c:pt>
                <c:pt idx="1">
                  <c:v>4308</c:v>
                </c:pt>
                <c:pt idx="2">
                  <c:v>4781</c:v>
                </c:pt>
                <c:pt idx="3">
                  <c:v>3840</c:v>
                </c:pt>
                <c:pt idx="4">
                  <c:v>3496</c:v>
                </c:pt>
                <c:pt idx="5">
                  <c:v>3593</c:v>
                </c:pt>
                <c:pt idx="6">
                  <c:v>7344.2999999999993</c:v>
                </c:pt>
                <c:pt idx="7">
                  <c:v>12121.5</c:v>
                </c:pt>
                <c:pt idx="8">
                  <c:v>8681.8372510000008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CA-0F4F-9316-9E33B0F55E26}"/>
            </c:ext>
          </c:extLst>
        </c:ser>
        <c:ser>
          <c:idx val="5"/>
          <c:order val="3"/>
          <c:tx>
            <c:strRef>
              <c:f>Sheet1!$B$7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Sheet1!$C$7:$K$7</c:f>
              <c:numCache>
                <c:formatCode>#,##0.00</c:formatCode>
                <c:ptCount val="9"/>
                <c:pt idx="0">
                  <c:v>14955</c:v>
                </c:pt>
                <c:pt idx="1">
                  <c:v>24465</c:v>
                </c:pt>
                <c:pt idx="2">
                  <c:v>36112</c:v>
                </c:pt>
                <c:pt idx="3">
                  <c:v>40422</c:v>
                </c:pt>
                <c:pt idx="4">
                  <c:v>30017</c:v>
                </c:pt>
                <c:pt idx="5">
                  <c:v>30374</c:v>
                </c:pt>
                <c:pt idx="6">
                  <c:v>64105.099999999991</c:v>
                </c:pt>
                <c:pt idx="7">
                  <c:v>72923.800034</c:v>
                </c:pt>
                <c:pt idx="8">
                  <c:v>49445.368450000009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CA-0F4F-9316-9E33B0F55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941616"/>
        <c:axId val="1699940176"/>
      </c:lineChart>
      <c:catAx>
        <c:axId val="169994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99940176"/>
        <c:crosses val="autoZero"/>
        <c:auto val="1"/>
        <c:lblAlgn val="ctr"/>
        <c:lblOffset val="100"/>
        <c:noMultiLvlLbl val="0"/>
      </c:catAx>
      <c:valAx>
        <c:axId val="16999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9994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Estructura de las Aportaciones Fiscales de la Minería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21-024C-8066-2660834A20D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21-024C-8066-2660834A20D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21-024C-8066-2660834A20DA}"/>
              </c:ext>
            </c:extLst>
          </c:dPt>
          <c:cat>
            <c:strRef>
              <c:f>Sheet1!$B$4:$B$6</c:f>
              <c:strCache>
                <c:ptCount val="3"/>
                <c:pt idx="0">
                  <c:v>ISR</c:v>
                </c:pt>
                <c:pt idx="1">
                  <c:v>Derechos superficiales</c:v>
                </c:pt>
                <c:pt idx="2">
                  <c:v>Nuevos Derechos</c:v>
                </c:pt>
              </c:strCache>
            </c:strRef>
          </c:cat>
          <c:val>
            <c:numRef>
              <c:f>Sheet1!$K$4:$K$6</c:f>
              <c:numCache>
                <c:formatCode>#,##0.00</c:formatCode>
                <c:ptCount val="3"/>
                <c:pt idx="0">
                  <c:v>37887.544430000002</c:v>
                </c:pt>
                <c:pt idx="1">
                  <c:v>2875.9867690000001</c:v>
                </c:pt>
                <c:pt idx="2">
                  <c:v>8681.8372510000008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21-024C-8066-2660834A2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8</xdr:row>
      <xdr:rowOff>144462</xdr:rowOff>
    </xdr:from>
    <xdr:to>
      <xdr:col>7</xdr:col>
      <xdr:colOff>38100</xdr:colOff>
      <xdr:row>33</xdr:row>
      <xdr:rowOff>139700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E4C54C-0C98-8345-9D4F-22EC8B0CE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8</xdr:row>
      <xdr:rowOff>127000</xdr:rowOff>
    </xdr:from>
    <xdr:to>
      <xdr:col>11</xdr:col>
      <xdr:colOff>1066800</xdr:colOff>
      <xdr:row>33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E3DB7A-051C-504F-A17F-3F1C6F069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NoeR-LapTop/Documents/Fiscal%20SHCP%20cierre%202022.xlsx" TargetMode="External"/><Relationship Id="rId1" Type="http://schemas.openxmlformats.org/officeDocument/2006/relationships/externalLinkPath" Target="file:///C:/Users/NoeR-LapTop/Documents/Fiscal%20SHCP%20cier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yo/Documents/TRABAJO/WWW/CAMIMEX/COMPENDIO/compendio/10%20Aportaciones%20fiscales%20r%20comp.xlsx" TargetMode="External"/><Relationship Id="rId1" Type="http://schemas.openxmlformats.org/officeDocument/2006/relationships/externalLinkPath" Target="/Users/yo/Documents/TRABAJO/WWW/CAMIMEX/COMPENDIO/compendio/10%20Aportaciones%20fiscales%20r%20co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.I IngSectPub"/>
      <sheetName val="I.II RecGobFed"/>
      <sheetName val="I.II RecGobFed a) ISR"/>
      <sheetName val="I.II RecGobFed b) IVA"/>
      <sheetName val="I.II RecGobFed c) IEPS"/>
      <sheetName val="I.II RecGobFed d)AprovOtrosOtro"/>
      <sheetName val="III RFP"/>
      <sheetName val="III Part Pag EF"/>
      <sheetName val="IV Estim Fiscales"/>
      <sheetName val="VI Devol Compens"/>
      <sheetName val="VII Estad Contrib"/>
    </sheetNames>
    <sheetDataSet>
      <sheetData sheetId="0" refreshError="1"/>
      <sheetData sheetId="1" refreshError="1">
        <row r="16">
          <cell r="V16">
            <v>14854.067458</v>
          </cell>
        </row>
        <row r="17">
          <cell r="V17">
            <v>2732.580974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Fiscal"/>
    </sheetNames>
    <sheetDataSet>
      <sheetData sheetId="0"/>
      <sheetData sheetId="1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</row>
        <row r="4">
          <cell r="B4"/>
          <cell r="C4"/>
          <cell r="D4"/>
          <cell r="E4"/>
          <cell r="F4"/>
          <cell r="G4"/>
          <cell r="H4"/>
          <cell r="I4"/>
          <cell r="J4"/>
        </row>
        <row r="5">
          <cell r="A5" t="str">
            <v>ISR</v>
          </cell>
          <cell r="B5">
            <v>9929</v>
          </cell>
          <cell r="C5">
            <v>17711</v>
          </cell>
          <cell r="D5">
            <v>28806</v>
          </cell>
          <cell r="E5">
            <v>33977</v>
          </cell>
          <cell r="F5">
            <v>23810</v>
          </cell>
          <cell r="G5">
            <v>24205</v>
          </cell>
          <cell r="H5">
            <v>54201.599999999999</v>
          </cell>
          <cell r="I5">
            <v>58069.719060000003</v>
          </cell>
          <cell r="J5">
            <v>37887.544430000002</v>
          </cell>
        </row>
        <row r="6">
          <cell r="A6" t="str">
            <v>Derechos superficiales</v>
          </cell>
          <cell r="B6">
            <v>2283</v>
          </cell>
          <cell r="C6">
            <v>2446</v>
          </cell>
          <cell r="D6">
            <v>2525</v>
          </cell>
          <cell r="E6">
            <v>2605</v>
          </cell>
          <cell r="F6">
            <v>2711</v>
          </cell>
          <cell r="G6">
            <v>2576</v>
          </cell>
          <cell r="H6">
            <v>2559.1999999999998</v>
          </cell>
          <cell r="I6">
            <v>2732.580974</v>
          </cell>
          <cell r="J6">
            <v>2875.9867690000001</v>
          </cell>
        </row>
        <row r="7">
          <cell r="A7" t="str">
            <v>Nuevos Derechos</v>
          </cell>
          <cell r="B7">
            <v>2743</v>
          </cell>
          <cell r="C7">
            <v>4308</v>
          </cell>
          <cell r="D7">
            <v>4781</v>
          </cell>
          <cell r="E7">
            <v>3840</v>
          </cell>
          <cell r="F7">
            <v>3496</v>
          </cell>
          <cell r="G7">
            <v>3593</v>
          </cell>
          <cell r="H7">
            <v>7344.2999999999993</v>
          </cell>
          <cell r="I7">
            <v>12121.5</v>
          </cell>
          <cell r="J7">
            <v>8681.8372510000008</v>
          </cell>
        </row>
        <row r="8">
          <cell r="A8" t="str">
            <v>Total</v>
          </cell>
          <cell r="B8">
            <v>14955</v>
          </cell>
          <cell r="C8">
            <v>24465</v>
          </cell>
          <cell r="D8">
            <v>36112</v>
          </cell>
          <cell r="E8">
            <v>40422</v>
          </cell>
          <cell r="F8">
            <v>30017</v>
          </cell>
          <cell r="G8">
            <v>30374</v>
          </cell>
          <cell r="H8">
            <v>64105.099999999991</v>
          </cell>
          <cell r="I8">
            <v>72923.800034</v>
          </cell>
          <cell r="J8">
            <v>49445.368450000009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09C45-CE6C-0749-AED4-E5BB0784D9E9}">
  <dimension ref="B2:L35"/>
  <sheetViews>
    <sheetView showGridLines="0" tabSelected="1" workbookViewId="0">
      <selection activeCell="N39" sqref="N39"/>
    </sheetView>
  </sheetViews>
  <sheetFormatPr baseColWidth="10" defaultRowHeight="16" x14ac:dyDescent="0.2"/>
  <cols>
    <col min="1" max="1" width="10.83203125" style="1"/>
    <col min="2" max="2" width="22.83203125" style="1" customWidth="1"/>
    <col min="3" max="12" width="17.33203125" style="1" customWidth="1"/>
    <col min="13" max="16384" width="10.83203125" style="1"/>
  </cols>
  <sheetData>
    <row r="2" spans="2:12" ht="29" customHeight="1" x14ac:dyDescent="0.2">
      <c r="B2" s="2" t="s">
        <v>5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37" customHeight="1" x14ac:dyDescent="0.2">
      <c r="B3" s="3" t="s">
        <v>6</v>
      </c>
      <c r="C3" s="3">
        <v>2015</v>
      </c>
      <c r="D3" s="3">
        <v>2016</v>
      </c>
      <c r="E3" s="3">
        <v>2017</v>
      </c>
      <c r="F3" s="3">
        <v>2018</v>
      </c>
      <c r="G3" s="3">
        <v>2019</v>
      </c>
      <c r="H3" s="3">
        <v>2020</v>
      </c>
      <c r="I3" s="3">
        <v>2021</v>
      </c>
      <c r="J3" s="3">
        <v>2022</v>
      </c>
      <c r="K3" s="3">
        <v>2023</v>
      </c>
      <c r="L3" s="3" t="s">
        <v>0</v>
      </c>
    </row>
    <row r="4" spans="2:12" x14ac:dyDescent="0.2">
      <c r="B4" s="5" t="s">
        <v>1</v>
      </c>
      <c r="C4" s="4">
        <v>9929</v>
      </c>
      <c r="D4" s="4">
        <v>17711</v>
      </c>
      <c r="E4" s="4">
        <v>28806</v>
      </c>
      <c r="F4" s="4">
        <v>33977</v>
      </c>
      <c r="G4" s="4">
        <v>23810</v>
      </c>
      <c r="H4" s="4">
        <v>24205</v>
      </c>
      <c r="I4" s="4">
        <v>54201.599999999999</v>
      </c>
      <c r="J4" s="4">
        <v>58069.719060000003</v>
      </c>
      <c r="K4" s="4">
        <v>37887.544430000002</v>
      </c>
      <c r="L4" s="4">
        <f>(K4/C4-1)*100</f>
        <v>281.58469563903719</v>
      </c>
    </row>
    <row r="5" spans="2:12" x14ac:dyDescent="0.2">
      <c r="B5" s="5" t="s">
        <v>2</v>
      </c>
      <c r="C5" s="4">
        <v>2283</v>
      </c>
      <c r="D5" s="4">
        <v>2446</v>
      </c>
      <c r="E5" s="4">
        <v>2525</v>
      </c>
      <c r="F5" s="4">
        <v>2605</v>
      </c>
      <c r="G5" s="4">
        <v>2711</v>
      </c>
      <c r="H5" s="4">
        <v>2576</v>
      </c>
      <c r="I5" s="4">
        <v>2559.1999999999998</v>
      </c>
      <c r="J5" s="4">
        <f>'[1]I.II RecGobFed'!$V$17</f>
        <v>2732.580974</v>
      </c>
      <c r="K5" s="4">
        <v>2875.9867690000001</v>
      </c>
      <c r="L5" s="4">
        <f t="shared" ref="L5:L7" si="0">(K5/C5-1)*100</f>
        <v>25.974015286903196</v>
      </c>
    </row>
    <row r="6" spans="2:12" x14ac:dyDescent="0.2">
      <c r="B6" s="5" t="s">
        <v>3</v>
      </c>
      <c r="C6" s="4">
        <v>2743</v>
      </c>
      <c r="D6" s="4">
        <v>4308</v>
      </c>
      <c r="E6" s="4">
        <v>4781</v>
      </c>
      <c r="F6" s="4">
        <v>3840</v>
      </c>
      <c r="G6" s="4">
        <v>3496</v>
      </c>
      <c r="H6" s="4">
        <v>3593</v>
      </c>
      <c r="I6" s="4">
        <f>6460.7+18.4+865.2</f>
        <v>7344.2999999999993</v>
      </c>
      <c r="J6" s="4">
        <v>12121.5</v>
      </c>
      <c r="K6" s="4">
        <v>8681.8372510000008</v>
      </c>
      <c r="L6" s="4">
        <f t="shared" si="0"/>
        <v>216.50883160772878</v>
      </c>
    </row>
    <row r="7" spans="2:12" x14ac:dyDescent="0.2">
      <c r="B7" s="6" t="s">
        <v>4</v>
      </c>
      <c r="C7" s="7">
        <f>SUM(C4:C6)</f>
        <v>14955</v>
      </c>
      <c r="D7" s="7">
        <v>24465</v>
      </c>
      <c r="E7" s="7">
        <v>36112</v>
      </c>
      <c r="F7" s="7">
        <v>40422</v>
      </c>
      <c r="G7" s="7">
        <v>30017</v>
      </c>
      <c r="H7" s="7">
        <v>30374</v>
      </c>
      <c r="I7" s="7">
        <f>SUM(I4:I6)</f>
        <v>64105.099999999991</v>
      </c>
      <c r="J7" s="7">
        <f>SUM(J4:J6)</f>
        <v>72923.800034</v>
      </c>
      <c r="K7" s="7">
        <f>SUM(K4:K6)</f>
        <v>49445.368450000009</v>
      </c>
      <c r="L7" s="7">
        <f t="shared" si="0"/>
        <v>230.62767268472092</v>
      </c>
    </row>
    <row r="8" spans="2:12" ht="17" customHeight="1" x14ac:dyDescent="0.2">
      <c r="B8" s="8" t="s">
        <v>7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2:12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2:12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2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2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2:12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2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2:12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2:12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2:12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2:12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2:12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2:12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2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2:12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2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2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2" x14ac:dyDescent="0.2">
      <c r="B35" s="9"/>
      <c r="C35" s="9"/>
      <c r="D35" s="9"/>
      <c r="E35" s="9"/>
      <c r="F35" s="9"/>
      <c r="G35" s="10" t="s">
        <v>7</v>
      </c>
      <c r="H35" s="9"/>
      <c r="I35" s="9"/>
      <c r="J35" s="9"/>
      <c r="K35" s="9"/>
      <c r="L35" s="11" t="s">
        <v>7</v>
      </c>
    </row>
  </sheetData>
  <mergeCells count="2">
    <mergeCell ref="B8:L8"/>
    <mergeCell ref="B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2024-12-10T03:32:39Z</dcterms:created>
  <dcterms:modified xsi:type="dcterms:W3CDTF">2024-12-23T07:20:45Z</dcterms:modified>
</cp:coreProperties>
</file>