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/Downloads/"/>
    </mc:Choice>
  </mc:AlternateContent>
  <xr:revisionPtr revIDLastSave="0" documentId="13_ncr:1_{14B98B71-3EC0-7843-A800-AC59E33F1393}" xr6:coauthVersionLast="47" xr6:coauthVersionMax="47" xr10:uidLastSave="{00000000-0000-0000-0000-000000000000}"/>
  <bookViews>
    <workbookView xWindow="20780" yWindow="11400" windowWidth="42900" windowHeight="20120" xr2:uid="{8471BC97-57CC-B74A-8A94-0B3D1DC07D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J34" i="1"/>
  <c r="G34" i="1"/>
  <c r="I34" i="1" s="1"/>
  <c r="E34" i="1"/>
  <c r="F34" i="1" s="1"/>
  <c r="M33" i="1"/>
  <c r="J33" i="1"/>
  <c r="G33" i="1"/>
  <c r="I33" i="1" s="1"/>
  <c r="F33" i="1"/>
  <c r="E33" i="1"/>
  <c r="M32" i="1"/>
  <c r="J32" i="1"/>
  <c r="G32" i="1"/>
  <c r="I32" i="1" s="1"/>
  <c r="E32" i="1"/>
  <c r="F32" i="1" s="1"/>
  <c r="M31" i="1"/>
  <c r="J31" i="1"/>
  <c r="G31" i="1"/>
  <c r="I31" i="1" s="1"/>
  <c r="F31" i="1"/>
  <c r="E31" i="1"/>
  <c r="M30" i="1"/>
  <c r="J30" i="1"/>
  <c r="G30" i="1"/>
  <c r="I30" i="1" s="1"/>
  <c r="E30" i="1"/>
  <c r="F30" i="1" s="1"/>
  <c r="M29" i="1"/>
  <c r="J29" i="1"/>
  <c r="G29" i="1"/>
  <c r="I29" i="1" s="1"/>
  <c r="E29" i="1"/>
  <c r="F29" i="1" s="1"/>
  <c r="M28" i="1"/>
  <c r="J28" i="1"/>
  <c r="G28" i="1"/>
  <c r="I28" i="1" s="1"/>
  <c r="E28" i="1"/>
  <c r="F28" i="1" s="1"/>
  <c r="M27" i="1"/>
  <c r="J27" i="1"/>
  <c r="G27" i="1"/>
  <c r="I27" i="1" s="1"/>
  <c r="E27" i="1"/>
  <c r="F27" i="1" s="1"/>
  <c r="M26" i="1"/>
  <c r="J26" i="1"/>
  <c r="G26" i="1"/>
  <c r="I26" i="1" s="1"/>
  <c r="E26" i="1"/>
  <c r="F26" i="1" s="1"/>
  <c r="M25" i="1"/>
  <c r="J25" i="1"/>
  <c r="G25" i="1"/>
  <c r="I25" i="1" s="1"/>
  <c r="E25" i="1"/>
  <c r="F25" i="1" s="1"/>
  <c r="M24" i="1"/>
  <c r="J24" i="1"/>
  <c r="G24" i="1"/>
  <c r="I24" i="1" s="1"/>
  <c r="E24" i="1"/>
  <c r="F24" i="1" s="1"/>
  <c r="M23" i="1"/>
  <c r="J23" i="1"/>
  <c r="G23" i="1"/>
  <c r="I23" i="1" s="1"/>
  <c r="E23" i="1"/>
  <c r="F23" i="1" s="1"/>
  <c r="M22" i="1"/>
  <c r="J22" i="1"/>
  <c r="G22" i="1"/>
  <c r="I22" i="1" s="1"/>
  <c r="E22" i="1"/>
  <c r="F22" i="1" s="1"/>
  <c r="M21" i="1"/>
  <c r="J21" i="1"/>
  <c r="G21" i="1"/>
  <c r="I21" i="1" s="1"/>
  <c r="E21" i="1"/>
  <c r="F21" i="1" s="1"/>
  <c r="M20" i="1"/>
  <c r="J20" i="1"/>
  <c r="G20" i="1"/>
  <c r="I20" i="1" s="1"/>
  <c r="E20" i="1"/>
  <c r="F20" i="1" s="1"/>
  <c r="M19" i="1"/>
  <c r="J19" i="1"/>
  <c r="G19" i="1"/>
  <c r="I19" i="1" s="1"/>
  <c r="E19" i="1"/>
  <c r="F19" i="1" s="1"/>
  <c r="M18" i="1"/>
  <c r="J18" i="1"/>
  <c r="G18" i="1"/>
  <c r="I18" i="1" s="1"/>
  <c r="E18" i="1"/>
  <c r="F18" i="1" s="1"/>
  <c r="M17" i="1"/>
  <c r="J17" i="1"/>
  <c r="G17" i="1"/>
  <c r="I17" i="1" s="1"/>
  <c r="E17" i="1"/>
  <c r="F17" i="1" s="1"/>
  <c r="M16" i="1"/>
  <c r="J16" i="1"/>
  <c r="G16" i="1"/>
  <c r="I16" i="1" s="1"/>
  <c r="E16" i="1"/>
  <c r="F16" i="1" s="1"/>
  <c r="M15" i="1"/>
  <c r="J15" i="1"/>
  <c r="G15" i="1"/>
  <c r="I15" i="1" s="1"/>
  <c r="E15" i="1"/>
  <c r="F15" i="1" s="1"/>
  <c r="M14" i="1"/>
  <c r="J14" i="1"/>
  <c r="G14" i="1"/>
  <c r="I14" i="1" s="1"/>
  <c r="E14" i="1"/>
  <c r="F14" i="1" s="1"/>
  <c r="M13" i="1"/>
  <c r="J13" i="1"/>
  <c r="G13" i="1"/>
  <c r="I13" i="1" s="1"/>
  <c r="E13" i="1"/>
  <c r="F13" i="1" s="1"/>
  <c r="M12" i="1"/>
  <c r="J12" i="1"/>
  <c r="G12" i="1"/>
  <c r="I12" i="1" s="1"/>
  <c r="E12" i="1"/>
  <c r="F12" i="1" s="1"/>
  <c r="M11" i="1"/>
  <c r="J11" i="1"/>
  <c r="I11" i="1"/>
  <c r="G11" i="1"/>
  <c r="E11" i="1"/>
  <c r="F11" i="1" s="1"/>
  <c r="M10" i="1"/>
  <c r="J10" i="1"/>
  <c r="G10" i="1"/>
  <c r="I10" i="1" s="1"/>
  <c r="E10" i="1"/>
  <c r="F10" i="1" s="1"/>
  <c r="M9" i="1"/>
  <c r="J9" i="1"/>
  <c r="G9" i="1"/>
  <c r="I9" i="1" s="1"/>
  <c r="E9" i="1"/>
  <c r="F9" i="1" s="1"/>
  <c r="M8" i="1"/>
  <c r="J8" i="1"/>
  <c r="G8" i="1"/>
  <c r="I8" i="1" s="1"/>
  <c r="E8" i="1"/>
  <c r="F8" i="1" s="1"/>
  <c r="M7" i="1"/>
  <c r="J7" i="1"/>
  <c r="G7" i="1"/>
  <c r="I7" i="1" s="1"/>
  <c r="E7" i="1"/>
  <c r="F7" i="1" s="1"/>
  <c r="M6" i="1"/>
  <c r="J6" i="1"/>
  <c r="G6" i="1"/>
  <c r="I6" i="1" s="1"/>
  <c r="E6" i="1"/>
  <c r="F6" i="1" s="1"/>
  <c r="M5" i="1"/>
  <c r="J5" i="1"/>
  <c r="G5" i="1"/>
  <c r="I5" i="1" s="1"/>
  <c r="E5" i="1"/>
  <c r="F5" i="1" s="1"/>
  <c r="M4" i="1"/>
  <c r="J4" i="1"/>
  <c r="G4" i="1"/>
  <c r="I4" i="1" s="1"/>
  <c r="E4" i="1"/>
  <c r="F4" i="1" s="1"/>
  <c r="M3" i="1"/>
  <c r="J3" i="1"/>
  <c r="G3" i="1"/>
  <c r="I3" i="1" s="1"/>
  <c r="E3" i="1"/>
  <c r="F3" i="1" s="1"/>
</calcChain>
</file>

<file path=xl/sharedStrings.xml><?xml version="1.0" encoding="utf-8"?>
<sst xmlns="http://schemas.openxmlformats.org/spreadsheetml/2006/main" count="86" uniqueCount="57">
  <si>
    <t>Valor de la Producción</t>
  </si>
  <si>
    <t>% del total nacional</t>
  </si>
  <si>
    <t>Empleos (Personas)</t>
  </si>
  <si>
    <t>Por género directos</t>
  </si>
  <si>
    <t>Por género indirectos</t>
  </si>
  <si>
    <t>Salarios promedios diarios (pesos)</t>
  </si>
  <si>
    <t>IED</t>
  </si>
  <si>
    <t>Estado/Indicador</t>
  </si>
  <si>
    <t>Lugar</t>
  </si>
  <si>
    <t>%</t>
  </si>
  <si>
    <t>Directos</t>
  </si>
  <si>
    <t>Indirectos</t>
  </si>
  <si>
    <t>Totales</t>
  </si>
  <si>
    <t>Hombre</t>
  </si>
  <si>
    <t>Mujer</t>
  </si>
  <si>
    <t>Estatal</t>
  </si>
  <si>
    <t>Estatal sector minero</t>
  </si>
  <si>
    <t>% superior</t>
  </si>
  <si>
    <t>Minería metálica</t>
  </si>
  <si>
    <t>Minería no metálica</t>
  </si>
  <si>
    <t xml:space="preserve">Fab. de Prod. de minerales no metálicos </t>
  </si>
  <si>
    <t>Industrías metálicas básicas</t>
  </si>
  <si>
    <t>Minería (Millones de dólares)</t>
  </si>
  <si>
    <t>Metalurgia (Millones de dólares)</t>
  </si>
  <si>
    <t>Aguascalientes</t>
  </si>
  <si>
    <t>C</t>
  </si>
  <si>
    <t>Baja California</t>
  </si>
  <si>
    <t>Baja California Sur</t>
  </si>
  <si>
    <t>Campeche</t>
  </si>
  <si>
    <t>Chiapas</t>
  </si>
  <si>
    <t>Chihuahua</t>
  </si>
  <si>
    <t>Ciudad de México</t>
  </si>
  <si>
    <t>Coahuila de Zaragoza</t>
  </si>
  <si>
    <t>Colima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</si>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</sst>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" x14ac:knownFonts="1"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theme="4" tint="0.79998168889431442"/>
      </patternFill>
    </fill>
    <fill>
      <patternFill patternType="solid">
        <fgColor rgb="FFEBD09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/>
    <xf numFmtId="164" fontId="3" fillId="0" borderId="1"/>
  </cellStyleXfs>
  <cellXfs count="8">
    <xf numFmtId="0" fontId="0" fillId="0" borderId="0" xfId="0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0" xfId="1" applyAlignment="1">
      <alignment horizontal="center" vertical="center" wrapText="1"/>
    </xf>
    <xf numFmtId="3" fontId="3" fillId="0" borderId="1" xfId="2" applyNumberFormat="1"/>
  </cellXfs>
  <cellStyles count="3">
    <cellStyle name="Normal" xfId="0" builtinId="0"/>
    <cellStyle name="Style 1" xfId="1" xr:uid="{EBFFB5EA-CF81-D245-B2E9-4886CB1B302E}"/>
    <cellStyle name="Style 2" xfId="2" xr:uid="{8D19B5C7-18F7-7342-81B0-34C6159085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A8B24-99C9-EC4D-A9DF-801B9E09233B}">
  <dimension ref="A1:S34"/>
  <sheetViews>
    <sheetView tabSelected="1" workbookViewId="0">
      <selection activeCell="A3" sqref="A3:S34"/>
    </sheetView>
  </sheetViews>
  <sheetFormatPr baseColWidth="10" defaultRowHeight="16" x14ac:dyDescent="0.2"/>
  <cols>
    <col min="1" max="1" width="25" customWidth="1"/>
    <col min="2" max="2" width="20" customWidth="1"/>
  </cols>
  <sheetData>
    <row r="1" spans="1:19" s="5" customFormat="1" ht="30" x14ac:dyDescent="0.2">
      <c r="A1" s="4"/>
      <c r="B1" s="4" t="s">
        <v>0</v>
      </c>
      <c r="C1" s="4" t="s">
        <v>1</v>
      </c>
      <c r="D1" s="6" t="s">
        <v>2</v>
      </c>
      <c r="E1" s="6"/>
      <c r="F1" s="6"/>
      <c r="G1" s="6" t="s">
        <v>3</v>
      </c>
      <c r="H1" s="6"/>
      <c r="I1" s="6" t="s">
        <v>4</v>
      </c>
      <c r="J1" s="6"/>
      <c r="K1" s="6" t="s">
        <v>5</v>
      </c>
      <c r="L1" s="6"/>
      <c r="M1" s="6"/>
      <c r="N1" s="6"/>
      <c r="O1" s="6"/>
      <c r="P1" s="6"/>
      <c r="Q1" s="6"/>
      <c r="R1" s="6" t="s">
        <v>6</v>
      </c>
      <c r="S1" s="6"/>
    </row>
    <row r="2" spans="1:19" ht="80" x14ac:dyDescent="0.2">
      <c r="A2" s="1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13</v>
      </c>
      <c r="J2" s="2" t="s">
        <v>14</v>
      </c>
      <c r="K2" s="2" t="s">
        <v>15</v>
      </c>
      <c r="L2" s="3" t="s">
        <v>16</v>
      </c>
      <c r="M2" s="3" t="s">
        <v>17</v>
      </c>
      <c r="N2" s="3" t="s">
        <v>18</v>
      </c>
      <c r="O2" s="3" t="s">
        <v>19</v>
      </c>
      <c r="P2" s="3" t="s">
        <v>20</v>
      </c>
      <c r="Q2" s="3" t="s">
        <v>21</v>
      </c>
      <c r="R2" s="3" t="s">
        <v>22</v>
      </c>
      <c r="S2" s="3" t="s">
        <v>23</v>
      </c>
    </row>
    <row r="3" spans="1:19" x14ac:dyDescent="0.2">
      <c r="A3" s="7" t="s">
        <v>24</v>
      </c>
      <c r="B3" s="7">
        <v>13</v>
      </c>
      <c r="C3" s="7">
        <v>0.73837732227365038</v>
      </c>
      <c r="D3" s="7">
        <v>5182</v>
      </c>
      <c r="E3" s="7">
        <f>D3*6</f>
        <v>31092</v>
      </c>
      <c r="F3" s="7">
        <f>D3+E3</f>
        <v>36274</v>
      </c>
      <c r="G3" s="7">
        <f>D3-H3</f>
        <v>4298</v>
      </c>
      <c r="H3" s="7">
        <v>884</v>
      </c>
      <c r="I3" s="7">
        <f>G3*6</f>
        <v>25788</v>
      </c>
      <c r="J3" s="7">
        <f>H3*6</f>
        <v>5304</v>
      </c>
      <c r="K3" s="7">
        <v>512.54518312157927</v>
      </c>
      <c r="L3" s="7">
        <v>588.35</v>
      </c>
      <c r="M3" s="7">
        <f>((L3/K3)-1)*100</f>
        <v>14.789879872978794</v>
      </c>
      <c r="N3" s="7">
        <v>704.36303999999984</v>
      </c>
      <c r="O3" s="7">
        <v>423.86803278688524</v>
      </c>
      <c r="P3" s="7">
        <v>623.01571324334191</v>
      </c>
      <c r="Q3" s="7">
        <v>542.41014116318468</v>
      </c>
      <c r="R3" s="7" t="s">
        <v>25</v>
      </c>
      <c r="S3" s="7">
        <v>-3</v>
      </c>
    </row>
    <row r="4" spans="1:19" x14ac:dyDescent="0.2">
      <c r="A4" s="7" t="s">
        <v>26</v>
      </c>
      <c r="B4" s="7">
        <v>20</v>
      </c>
      <c r="C4" s="7">
        <v>0.16939459894851761</v>
      </c>
      <c r="D4" s="7">
        <v>15961</v>
      </c>
      <c r="E4" s="7">
        <f t="shared" ref="E4:E34" si="0">D4*6</f>
        <v>95766</v>
      </c>
      <c r="F4" s="7">
        <f t="shared" ref="F4:F34" si="1">D4+E4</f>
        <v>111727</v>
      </c>
      <c r="G4" s="7">
        <f t="shared" ref="G4:G34" si="2">D4-H4</f>
        <v>12172</v>
      </c>
      <c r="H4" s="7">
        <v>3789</v>
      </c>
      <c r="I4" s="7">
        <f t="shared" ref="I4:J34" si="3">G4*6</f>
        <v>73032</v>
      </c>
      <c r="J4" s="7">
        <f t="shared" si="3"/>
        <v>22734</v>
      </c>
      <c r="K4" s="7">
        <v>597.51638139172292</v>
      </c>
      <c r="L4" s="7">
        <v>682.12</v>
      </c>
      <c r="M4" s="7">
        <f t="shared" ref="M4:M34" si="4">((L4/K4)-1)*100</f>
        <v>14.159213243864555</v>
      </c>
      <c r="N4" s="7">
        <v>621.64488372093035</v>
      </c>
      <c r="O4" s="7">
        <v>525.57278097982748</v>
      </c>
      <c r="P4" s="7">
        <v>723.66334210827506</v>
      </c>
      <c r="Q4" s="7">
        <v>648.79317088122616</v>
      </c>
      <c r="R4" s="7" t="s">
        <v>25</v>
      </c>
      <c r="S4" s="7">
        <v>9.1999999999999993</v>
      </c>
    </row>
    <row r="5" spans="1:19" x14ac:dyDescent="0.2">
      <c r="A5" s="7" t="s">
        <v>27</v>
      </c>
      <c r="B5" s="7">
        <v>10</v>
      </c>
      <c r="C5" s="7">
        <v>1.4168841078611816</v>
      </c>
      <c r="D5" s="7">
        <v>4290</v>
      </c>
      <c r="E5" s="7">
        <f t="shared" si="0"/>
        <v>25740</v>
      </c>
      <c r="F5" s="7">
        <f t="shared" si="1"/>
        <v>30030</v>
      </c>
      <c r="G5" s="7">
        <f t="shared" si="2"/>
        <v>3721</v>
      </c>
      <c r="H5" s="7">
        <v>569</v>
      </c>
      <c r="I5" s="7">
        <f t="shared" si="3"/>
        <v>22326</v>
      </c>
      <c r="J5" s="7">
        <f t="shared" si="3"/>
        <v>3414</v>
      </c>
      <c r="K5" s="7">
        <v>511.51070872451442</v>
      </c>
      <c r="L5" s="7">
        <v>1021.24</v>
      </c>
      <c r="M5" s="7">
        <f t="shared" si="4"/>
        <v>99.651734085202065</v>
      </c>
      <c r="N5" s="7">
        <v>375.19380952380953</v>
      </c>
      <c r="O5" s="7">
        <v>1027.7683736612453</v>
      </c>
      <c r="P5" s="7">
        <v>493.2999473684211</v>
      </c>
      <c r="Q5" s="7">
        <v>265.3</v>
      </c>
      <c r="R5" s="7" t="s">
        <v>25</v>
      </c>
      <c r="S5" s="7" t="s">
        <v>25</v>
      </c>
    </row>
    <row r="6" spans="1:19" x14ac:dyDescent="0.2">
      <c r="A6" s="7" t="s">
        <v>28</v>
      </c>
      <c r="B6" s="7"/>
      <c r="C6" s="7"/>
      <c r="D6" s="7">
        <v>356</v>
      </c>
      <c r="E6" s="7">
        <f t="shared" si="0"/>
        <v>2136</v>
      </c>
      <c r="F6" s="7">
        <f t="shared" si="1"/>
        <v>2492</v>
      </c>
      <c r="G6" s="7">
        <f t="shared" si="2"/>
        <v>318</v>
      </c>
      <c r="H6" s="7">
        <v>38</v>
      </c>
      <c r="I6" s="7">
        <f t="shared" si="3"/>
        <v>1908</v>
      </c>
      <c r="J6" s="7">
        <f t="shared" si="3"/>
        <v>228</v>
      </c>
      <c r="K6" s="7">
        <v>603.53448398374212</v>
      </c>
      <c r="L6" s="7">
        <v>518.6</v>
      </c>
      <c r="M6" s="7">
        <f t="shared" si="4"/>
        <v>-14.07284691060504</v>
      </c>
      <c r="N6" s="7">
        <v>0</v>
      </c>
      <c r="O6" s="7">
        <v>256.88822580645166</v>
      </c>
      <c r="P6" s="7">
        <v>594.13391941391944</v>
      </c>
      <c r="Q6" s="7">
        <v>346.75200000000007</v>
      </c>
      <c r="R6" s="7">
        <v>0</v>
      </c>
      <c r="S6" s="7" t="s">
        <v>25</v>
      </c>
    </row>
    <row r="7" spans="1:19" x14ac:dyDescent="0.2">
      <c r="A7" s="7" t="s">
        <v>29</v>
      </c>
      <c r="B7" s="7"/>
      <c r="C7" s="7"/>
      <c r="D7" s="7">
        <v>812</v>
      </c>
      <c r="E7" s="7">
        <f t="shared" si="0"/>
        <v>4872</v>
      </c>
      <c r="F7" s="7">
        <f t="shared" si="1"/>
        <v>5684</v>
      </c>
      <c r="G7" s="7">
        <f t="shared" si="2"/>
        <v>680</v>
      </c>
      <c r="H7" s="7">
        <v>132</v>
      </c>
      <c r="I7" s="7">
        <f t="shared" si="3"/>
        <v>4080</v>
      </c>
      <c r="J7" s="7">
        <f t="shared" si="3"/>
        <v>792</v>
      </c>
      <c r="K7" s="7">
        <v>455.63705995943991</v>
      </c>
      <c r="L7" s="7">
        <v>477.78</v>
      </c>
      <c r="M7" s="7">
        <f t="shared" si="4"/>
        <v>4.8597759020153397</v>
      </c>
      <c r="N7" s="7">
        <v>0</v>
      </c>
      <c r="O7" s="7">
        <v>282.80377358490568</v>
      </c>
      <c r="P7" s="7">
        <v>496.73476383265853</v>
      </c>
      <c r="Q7" s="7">
        <v>271.9375</v>
      </c>
      <c r="R7" s="7">
        <v>0</v>
      </c>
      <c r="S7" s="7" t="s">
        <v>25</v>
      </c>
    </row>
    <row r="8" spans="1:19" x14ac:dyDescent="0.2">
      <c r="A8" s="7" t="s">
        <v>30</v>
      </c>
      <c r="B8" s="7">
        <v>3</v>
      </c>
      <c r="C8" s="7">
        <v>11.136185707558335</v>
      </c>
      <c r="D8" s="7">
        <v>20872</v>
      </c>
      <c r="E8" s="7">
        <f t="shared" si="0"/>
        <v>125232</v>
      </c>
      <c r="F8" s="7">
        <f t="shared" si="1"/>
        <v>146104</v>
      </c>
      <c r="G8" s="7">
        <f t="shared" si="2"/>
        <v>17604</v>
      </c>
      <c r="H8" s="7">
        <v>3268</v>
      </c>
      <c r="I8" s="7">
        <f t="shared" si="3"/>
        <v>105624</v>
      </c>
      <c r="J8" s="7">
        <f t="shared" si="3"/>
        <v>19608</v>
      </c>
      <c r="K8" s="7">
        <v>549.02494880779739</v>
      </c>
      <c r="L8" s="7">
        <v>809.23</v>
      </c>
      <c r="M8" s="7">
        <f t="shared" si="4"/>
        <v>47.394030409225564</v>
      </c>
      <c r="N8" s="7">
        <v>929.3264767524671</v>
      </c>
      <c r="O8" s="7">
        <v>841.68610997963367</v>
      </c>
      <c r="P8" s="7">
        <v>730.59421172752798</v>
      </c>
      <c r="Q8" s="7">
        <v>666.83509650053031</v>
      </c>
      <c r="R8" s="7">
        <v>39.200000000000003</v>
      </c>
      <c r="S8" s="7">
        <v>-7.2</v>
      </c>
    </row>
    <row r="9" spans="1:19" x14ac:dyDescent="0.2">
      <c r="A9" s="7" t="s">
        <v>31</v>
      </c>
      <c r="B9" s="7"/>
      <c r="C9" s="7"/>
      <c r="D9" s="7">
        <v>11271</v>
      </c>
      <c r="E9" s="7">
        <f t="shared" si="0"/>
        <v>67626</v>
      </c>
      <c r="F9" s="7">
        <f t="shared" si="1"/>
        <v>78897</v>
      </c>
      <c r="G9" s="7">
        <f t="shared" si="2"/>
        <v>8881</v>
      </c>
      <c r="H9" s="7">
        <v>2390</v>
      </c>
      <c r="I9" s="7">
        <f t="shared" si="3"/>
        <v>53286</v>
      </c>
      <c r="J9" s="7">
        <f t="shared" si="3"/>
        <v>14340</v>
      </c>
      <c r="K9" s="7">
        <v>674.34</v>
      </c>
      <c r="L9" s="7">
        <v>676.1</v>
      </c>
      <c r="M9" s="7">
        <f t="shared" si="4"/>
        <v>0.26099593676780497</v>
      </c>
      <c r="N9" s="7">
        <v>1088.2460952380952</v>
      </c>
      <c r="O9" s="7">
        <v>460.98336917562716</v>
      </c>
      <c r="P9" s="7">
        <v>833.59174816235225</v>
      </c>
      <c r="Q9" s="7">
        <v>454.80662609155866</v>
      </c>
      <c r="R9" s="7">
        <v>10.3</v>
      </c>
      <c r="S9" s="7">
        <v>47</v>
      </c>
    </row>
    <row r="10" spans="1:19" x14ac:dyDescent="0.2">
      <c r="A10" s="7" t="s">
        <v>32</v>
      </c>
      <c r="B10" s="7">
        <v>7</v>
      </c>
      <c r="C10" s="7">
        <v>1.9011390781448165</v>
      </c>
      <c r="D10" s="7">
        <v>35599</v>
      </c>
      <c r="E10" s="7">
        <f t="shared" si="0"/>
        <v>213594</v>
      </c>
      <c r="F10" s="7">
        <f t="shared" si="1"/>
        <v>249193</v>
      </c>
      <c r="G10" s="7">
        <f t="shared" si="2"/>
        <v>31295</v>
      </c>
      <c r="H10" s="7">
        <v>4304</v>
      </c>
      <c r="I10" s="7">
        <f t="shared" si="3"/>
        <v>187770</v>
      </c>
      <c r="J10" s="7">
        <f t="shared" si="3"/>
        <v>25824</v>
      </c>
      <c r="K10" s="7">
        <v>529.76772908226962</v>
      </c>
      <c r="L10" s="7">
        <v>688.33</v>
      </c>
      <c r="M10" s="7">
        <f t="shared" si="4"/>
        <v>29.930526571033678</v>
      </c>
      <c r="N10" s="7">
        <v>970.20775367785723</v>
      </c>
      <c r="O10" s="7">
        <v>412.38545895851757</v>
      </c>
      <c r="P10" s="7">
        <v>657.91121511885433</v>
      </c>
      <c r="Q10" s="7">
        <v>688.04699851883186</v>
      </c>
      <c r="R10" s="7" t="s">
        <v>25</v>
      </c>
      <c r="S10" s="7">
        <v>74.400000000000006</v>
      </c>
    </row>
    <row r="11" spans="1:19" x14ac:dyDescent="0.2">
      <c r="A11" s="7" t="s">
        <v>33</v>
      </c>
      <c r="B11" s="7">
        <v>11</v>
      </c>
      <c r="C11" s="7">
        <v>1.3543030302895736</v>
      </c>
      <c r="D11" s="7">
        <v>3591</v>
      </c>
      <c r="E11" s="7">
        <f t="shared" si="0"/>
        <v>21546</v>
      </c>
      <c r="F11" s="7">
        <f t="shared" si="1"/>
        <v>25137</v>
      </c>
      <c r="G11" s="7">
        <f t="shared" si="2"/>
        <v>3107</v>
      </c>
      <c r="H11" s="7">
        <v>484</v>
      </c>
      <c r="I11" s="7">
        <f t="shared" si="3"/>
        <v>18642</v>
      </c>
      <c r="J11" s="7">
        <f t="shared" si="3"/>
        <v>2904</v>
      </c>
      <c r="K11" s="7">
        <v>470.41095451419721</v>
      </c>
      <c r="L11" s="7">
        <v>839.7</v>
      </c>
      <c r="M11" s="7">
        <f t="shared" si="4"/>
        <v>78.503496132902555</v>
      </c>
      <c r="N11" s="7">
        <v>1000.3952891225229</v>
      </c>
      <c r="O11" s="7">
        <v>311.86263473053884</v>
      </c>
      <c r="P11" s="7">
        <v>663.50495953757229</v>
      </c>
      <c r="Q11" s="7">
        <v>461.86465909090913</v>
      </c>
      <c r="R11" s="7" t="s">
        <v>25</v>
      </c>
      <c r="S11" s="7" t="s">
        <v>25</v>
      </c>
    </row>
    <row r="12" spans="1:19" x14ac:dyDescent="0.2">
      <c r="A12" s="7" t="s">
        <v>34</v>
      </c>
      <c r="B12" s="7">
        <v>4</v>
      </c>
      <c r="C12" s="7">
        <v>11.057400472299614</v>
      </c>
      <c r="D12" s="7">
        <v>14065</v>
      </c>
      <c r="E12" s="7">
        <f t="shared" si="0"/>
        <v>84390</v>
      </c>
      <c r="F12" s="7">
        <f t="shared" si="1"/>
        <v>98455</v>
      </c>
      <c r="G12" s="7">
        <f t="shared" si="2"/>
        <v>12074</v>
      </c>
      <c r="H12" s="7">
        <v>1991</v>
      </c>
      <c r="I12" s="7">
        <f t="shared" si="3"/>
        <v>72444</v>
      </c>
      <c r="J12" s="7">
        <f t="shared" si="3"/>
        <v>11946</v>
      </c>
      <c r="K12" s="7">
        <v>425.61580786878847</v>
      </c>
      <c r="L12" s="7">
        <v>758.59</v>
      </c>
      <c r="M12" s="7">
        <f t="shared" si="4"/>
        <v>78.233511532039458</v>
      </c>
      <c r="N12" s="7">
        <v>976.91741481567703</v>
      </c>
      <c r="O12" s="7">
        <v>424.81605689063258</v>
      </c>
      <c r="P12" s="7">
        <v>347.80009933774829</v>
      </c>
      <c r="Q12" s="7">
        <v>469.66579614325076</v>
      </c>
      <c r="R12" s="7">
        <v>50.1</v>
      </c>
      <c r="S12" s="7" t="s">
        <v>25</v>
      </c>
    </row>
    <row r="13" spans="1:19" x14ac:dyDescent="0.2">
      <c r="A13" s="7" t="s">
        <v>35</v>
      </c>
      <c r="B13" s="7">
        <v>15</v>
      </c>
      <c r="C13" s="7">
        <v>0.47731322405748722</v>
      </c>
      <c r="D13" s="7">
        <v>23952</v>
      </c>
      <c r="E13" s="7">
        <f t="shared" si="0"/>
        <v>143712</v>
      </c>
      <c r="F13" s="7">
        <f t="shared" si="1"/>
        <v>167664</v>
      </c>
      <c r="G13" s="7">
        <f t="shared" si="2"/>
        <v>17906</v>
      </c>
      <c r="H13" s="7">
        <v>6046</v>
      </c>
      <c r="I13" s="7">
        <f t="shared" si="3"/>
        <v>107436</v>
      </c>
      <c r="J13" s="7">
        <f t="shared" si="3"/>
        <v>36276</v>
      </c>
      <c r="K13" s="7">
        <v>490.54</v>
      </c>
      <c r="L13" s="7">
        <v>625.29999999999995</v>
      </c>
      <c r="M13" s="7">
        <f t="shared" si="4"/>
        <v>27.471765809108305</v>
      </c>
      <c r="N13" s="7">
        <v>646.06478363959684</v>
      </c>
      <c r="O13" s="7">
        <v>372.9945514079896</v>
      </c>
      <c r="P13" s="7">
        <v>609.63307563307069</v>
      </c>
      <c r="Q13" s="7">
        <v>509.21794163545565</v>
      </c>
      <c r="R13" s="7" t="s">
        <v>25</v>
      </c>
      <c r="S13" s="7">
        <v>64.2</v>
      </c>
    </row>
    <row r="14" spans="1:19" x14ac:dyDescent="0.2">
      <c r="A14" s="7" t="s">
        <v>36</v>
      </c>
      <c r="B14" s="7">
        <v>5</v>
      </c>
      <c r="C14" s="7">
        <v>6.1224529909792409</v>
      </c>
      <c r="D14" s="7">
        <v>4509</v>
      </c>
      <c r="E14" s="7">
        <f t="shared" si="0"/>
        <v>27054</v>
      </c>
      <c r="F14" s="7">
        <f t="shared" si="1"/>
        <v>31563</v>
      </c>
      <c r="G14" s="7">
        <f t="shared" si="2"/>
        <v>3823</v>
      </c>
      <c r="H14" s="7">
        <v>686</v>
      </c>
      <c r="I14" s="7">
        <f t="shared" si="3"/>
        <v>22938</v>
      </c>
      <c r="J14" s="7">
        <f t="shared" si="3"/>
        <v>4116</v>
      </c>
      <c r="K14" s="7">
        <v>459.883854457258</v>
      </c>
      <c r="L14" s="7">
        <v>603.91999999999996</v>
      </c>
      <c r="M14" s="7">
        <f t="shared" si="4"/>
        <v>31.320113577966204</v>
      </c>
      <c r="N14" s="7">
        <v>740.03214009151736</v>
      </c>
      <c r="O14" s="7">
        <v>325.70753020134197</v>
      </c>
      <c r="P14" s="7">
        <v>519.91389634644577</v>
      </c>
      <c r="Q14" s="7">
        <v>607.66224313457133</v>
      </c>
      <c r="R14" s="7" t="s">
        <v>25</v>
      </c>
      <c r="S14" s="7" t="s">
        <v>25</v>
      </c>
    </row>
    <row r="15" spans="1:19" x14ac:dyDescent="0.2">
      <c r="A15" s="7" t="s">
        <v>37</v>
      </c>
      <c r="B15" s="7">
        <v>14</v>
      </c>
      <c r="C15" s="7">
        <v>0.67753533910832864</v>
      </c>
      <c r="D15" s="7">
        <v>13023</v>
      </c>
      <c r="E15" s="7">
        <f t="shared" si="0"/>
        <v>78138</v>
      </c>
      <c r="F15" s="7">
        <f t="shared" si="1"/>
        <v>91161</v>
      </c>
      <c r="G15" s="7">
        <f t="shared" si="2"/>
        <v>10447</v>
      </c>
      <c r="H15" s="7">
        <v>2576</v>
      </c>
      <c r="I15" s="7">
        <f t="shared" si="3"/>
        <v>62682</v>
      </c>
      <c r="J15" s="7">
        <f t="shared" si="3"/>
        <v>15456</v>
      </c>
      <c r="K15" s="7">
        <v>433.49517724042016</v>
      </c>
      <c r="L15" s="7">
        <v>623.04</v>
      </c>
      <c r="M15" s="7">
        <f t="shared" si="4"/>
        <v>43.724782353104843</v>
      </c>
      <c r="N15" s="7">
        <v>1010.6082778229083</v>
      </c>
      <c r="O15" s="7">
        <v>281.22147651006702</v>
      </c>
      <c r="P15" s="7">
        <v>522.47405844155833</v>
      </c>
      <c r="Q15" s="7">
        <v>217.82304347826087</v>
      </c>
      <c r="R15" s="7" t="s">
        <v>25</v>
      </c>
      <c r="S15" s="7">
        <v>20.8</v>
      </c>
    </row>
    <row r="16" spans="1:19" x14ac:dyDescent="0.2">
      <c r="A16" s="7" t="s">
        <v>38</v>
      </c>
      <c r="B16" s="7">
        <v>17</v>
      </c>
      <c r="C16" s="7">
        <v>0.3714836679524447</v>
      </c>
      <c r="D16" s="7">
        <v>21640</v>
      </c>
      <c r="E16" s="7">
        <f t="shared" si="0"/>
        <v>129840</v>
      </c>
      <c r="F16" s="7">
        <f t="shared" si="1"/>
        <v>151480</v>
      </c>
      <c r="G16" s="7">
        <f t="shared" si="2"/>
        <v>16858</v>
      </c>
      <c r="H16" s="7">
        <v>4782</v>
      </c>
      <c r="I16" s="7">
        <f t="shared" si="3"/>
        <v>101148</v>
      </c>
      <c r="J16" s="7">
        <f t="shared" si="3"/>
        <v>28692</v>
      </c>
      <c r="K16" s="7">
        <v>448.9419316016448</v>
      </c>
      <c r="L16" s="7">
        <v>564.6</v>
      </c>
      <c r="M16" s="7">
        <f t="shared" si="4"/>
        <v>25.762367080689842</v>
      </c>
      <c r="N16" s="7">
        <v>620.14398684210505</v>
      </c>
      <c r="O16" s="7">
        <v>536.64996560947645</v>
      </c>
      <c r="P16" s="7">
        <v>662.27957367933266</v>
      </c>
      <c r="Q16" s="7">
        <v>598.00623946037103</v>
      </c>
      <c r="R16" s="7">
        <v>46.4</v>
      </c>
      <c r="S16" s="7">
        <v>22</v>
      </c>
    </row>
    <row r="17" spans="1:19" x14ac:dyDescent="0.2">
      <c r="A17" s="7" t="s">
        <v>39</v>
      </c>
      <c r="B17" s="7">
        <v>9</v>
      </c>
      <c r="C17" s="7">
        <v>1.5535591541657476</v>
      </c>
      <c r="D17" s="7">
        <v>34183</v>
      </c>
      <c r="E17" s="7">
        <f t="shared" si="0"/>
        <v>205098</v>
      </c>
      <c r="F17" s="7">
        <f t="shared" si="1"/>
        <v>239281</v>
      </c>
      <c r="G17" s="7">
        <f t="shared" si="2"/>
        <v>26153</v>
      </c>
      <c r="H17" s="7">
        <v>8030</v>
      </c>
      <c r="I17" s="7">
        <f t="shared" si="3"/>
        <v>156918</v>
      </c>
      <c r="J17" s="7">
        <f t="shared" si="3"/>
        <v>48180</v>
      </c>
      <c r="K17" s="7">
        <v>529.11249345292902</v>
      </c>
      <c r="L17" s="7">
        <v>543.64</v>
      </c>
      <c r="M17" s="7">
        <f t="shared" si="4"/>
        <v>2.7456366513415764</v>
      </c>
      <c r="N17" s="7">
        <v>810.51445339470661</v>
      </c>
      <c r="O17" s="7">
        <v>547.98921405750775</v>
      </c>
      <c r="P17" s="7">
        <v>569.70755134702574</v>
      </c>
      <c r="Q17" s="7">
        <v>546.46707526605996</v>
      </c>
      <c r="R17" s="7">
        <v>17.399999999999999</v>
      </c>
      <c r="S17" s="7">
        <v>54</v>
      </c>
    </row>
    <row r="18" spans="1:19" x14ac:dyDescent="0.2">
      <c r="A18" s="7" t="s">
        <v>40</v>
      </c>
      <c r="B18" s="7">
        <v>12</v>
      </c>
      <c r="C18" s="7">
        <v>1.2437614173829479</v>
      </c>
      <c r="D18" s="7">
        <v>8968</v>
      </c>
      <c r="E18" s="7">
        <f t="shared" si="0"/>
        <v>53808</v>
      </c>
      <c r="F18" s="7">
        <f t="shared" si="1"/>
        <v>62776</v>
      </c>
      <c r="G18" s="7">
        <f t="shared" si="2"/>
        <v>8008</v>
      </c>
      <c r="H18" s="7">
        <v>960</v>
      </c>
      <c r="I18" s="7">
        <f t="shared" si="3"/>
        <v>48048</v>
      </c>
      <c r="J18" s="7">
        <f t="shared" si="3"/>
        <v>5760</v>
      </c>
      <c r="K18" s="7">
        <v>435.91936131732461</v>
      </c>
      <c r="L18" s="7">
        <v>1265.24</v>
      </c>
      <c r="M18" s="7">
        <f t="shared" si="4"/>
        <v>190.24634193271743</v>
      </c>
      <c r="N18" s="7">
        <v>1040.4511074918571</v>
      </c>
      <c r="O18" s="7">
        <v>605.55578512396687</v>
      </c>
      <c r="P18" s="7">
        <v>399.62540014419596</v>
      </c>
      <c r="Q18" s="7">
        <v>1608.4183097854523</v>
      </c>
      <c r="R18" s="7" t="s">
        <v>25</v>
      </c>
      <c r="S18" s="7">
        <v>0</v>
      </c>
    </row>
    <row r="19" spans="1:19" x14ac:dyDescent="0.2">
      <c r="A19" s="7" t="s">
        <v>41</v>
      </c>
      <c r="B19" s="7">
        <v>25</v>
      </c>
      <c r="C19" s="7">
        <v>6.4614477693969745E-4</v>
      </c>
      <c r="D19" s="7">
        <v>2426</v>
      </c>
      <c r="E19" s="7">
        <f t="shared" si="0"/>
        <v>14556</v>
      </c>
      <c r="F19" s="7">
        <f t="shared" si="1"/>
        <v>16982</v>
      </c>
      <c r="G19" s="7">
        <f t="shared" si="2"/>
        <v>1807</v>
      </c>
      <c r="H19" s="7">
        <v>619</v>
      </c>
      <c r="I19" s="7">
        <f t="shared" si="3"/>
        <v>10842</v>
      </c>
      <c r="J19" s="7">
        <f t="shared" si="3"/>
        <v>3714</v>
      </c>
      <c r="K19" s="7">
        <v>469.60437138396549</v>
      </c>
      <c r="L19" s="7">
        <v>698.8</v>
      </c>
      <c r="M19" s="7">
        <f t="shared" si="4"/>
        <v>48.806110543770018</v>
      </c>
      <c r="N19" s="7">
        <v>1310.2575000000002</v>
      </c>
      <c r="O19" s="7">
        <v>288.5569736842105</v>
      </c>
      <c r="P19" s="7">
        <v>819.72865271068167</v>
      </c>
      <c r="Q19" s="7">
        <v>280.32767295597489</v>
      </c>
      <c r="R19" s="7" t="s">
        <v>25</v>
      </c>
      <c r="S19" s="7">
        <v>0</v>
      </c>
    </row>
    <row r="20" spans="1:19" x14ac:dyDescent="0.2">
      <c r="A20" s="7" t="s">
        <v>42</v>
      </c>
      <c r="B20" s="7">
        <v>23</v>
      </c>
      <c r="C20" s="7">
        <v>2.3067408160492825E-2</v>
      </c>
      <c r="D20" s="7">
        <v>1253</v>
      </c>
      <c r="E20" s="7">
        <f t="shared" si="0"/>
        <v>7518</v>
      </c>
      <c r="F20" s="7">
        <f t="shared" si="1"/>
        <v>8771</v>
      </c>
      <c r="G20" s="7">
        <f t="shared" si="2"/>
        <v>1011</v>
      </c>
      <c r="H20" s="7">
        <v>242</v>
      </c>
      <c r="I20" s="7">
        <f t="shared" si="3"/>
        <v>6066</v>
      </c>
      <c r="J20" s="7">
        <f t="shared" si="3"/>
        <v>1452</v>
      </c>
      <c r="K20" s="7">
        <v>421.24387467630402</v>
      </c>
      <c r="L20" s="7">
        <v>391.37</v>
      </c>
      <c r="M20" s="7">
        <f t="shared" si="4"/>
        <v>-7.0918241124004355</v>
      </c>
      <c r="N20" s="7">
        <v>635.85106250000013</v>
      </c>
      <c r="O20" s="7">
        <v>329.89201257861635</v>
      </c>
      <c r="P20" s="7">
        <v>392.67571428571426</v>
      </c>
      <c r="Q20" s="7">
        <v>327.15535714285721</v>
      </c>
      <c r="R20" s="7" t="s">
        <v>25</v>
      </c>
      <c r="S20" s="7">
        <v>0</v>
      </c>
    </row>
    <row r="21" spans="1:19" x14ac:dyDescent="0.2">
      <c r="A21" s="7" t="s">
        <v>43</v>
      </c>
      <c r="B21" s="7">
        <v>19</v>
      </c>
      <c r="C21" s="7">
        <v>0.21786332587273807</v>
      </c>
      <c r="D21" s="7">
        <v>65328</v>
      </c>
      <c r="E21" s="7">
        <f t="shared" si="0"/>
        <v>391968</v>
      </c>
      <c r="F21" s="7">
        <f t="shared" si="1"/>
        <v>457296</v>
      </c>
      <c r="G21" s="7">
        <f t="shared" si="2"/>
        <v>53127</v>
      </c>
      <c r="H21" s="7">
        <v>12201</v>
      </c>
      <c r="I21" s="7">
        <f t="shared" si="3"/>
        <v>318762</v>
      </c>
      <c r="J21" s="7">
        <f t="shared" si="3"/>
        <v>73206</v>
      </c>
      <c r="K21" s="7">
        <v>592.84043600988821</v>
      </c>
      <c r="L21" s="7">
        <v>761.29</v>
      </c>
      <c r="M21" s="7">
        <f t="shared" si="4"/>
        <v>28.413980180545927</v>
      </c>
      <c r="N21" s="7">
        <v>559.94410493827127</v>
      </c>
      <c r="O21" s="7">
        <v>544.60117550574091</v>
      </c>
      <c r="P21" s="7">
        <v>708.31188676896272</v>
      </c>
      <c r="Q21" s="7">
        <v>856.93474047718735</v>
      </c>
      <c r="R21" s="7" t="s">
        <v>25</v>
      </c>
      <c r="S21" s="7">
        <v>1408.2</v>
      </c>
    </row>
    <row r="22" spans="1:19" x14ac:dyDescent="0.2">
      <c r="A22" s="7" t="s">
        <v>44</v>
      </c>
      <c r="B22" s="7">
        <v>8</v>
      </c>
      <c r="C22" s="7">
        <v>1.7521695262297705</v>
      </c>
      <c r="D22" s="7">
        <v>3683</v>
      </c>
      <c r="E22" s="7">
        <f t="shared" si="0"/>
        <v>22098</v>
      </c>
      <c r="F22" s="7">
        <f t="shared" si="1"/>
        <v>25781</v>
      </c>
      <c r="G22" s="7">
        <f t="shared" si="2"/>
        <v>3139</v>
      </c>
      <c r="H22" s="7">
        <v>544</v>
      </c>
      <c r="I22" s="7">
        <f t="shared" si="3"/>
        <v>18834</v>
      </c>
      <c r="J22" s="7">
        <f t="shared" si="3"/>
        <v>3264</v>
      </c>
      <c r="K22" s="7">
        <v>423.31586551031893</v>
      </c>
      <c r="L22" s="7">
        <v>814.94</v>
      </c>
      <c r="M22" s="7">
        <f t="shared" si="4"/>
        <v>92.513455411733148</v>
      </c>
      <c r="N22" s="7">
        <v>982.30651057401838</v>
      </c>
      <c r="O22" s="7">
        <v>369.1681699346405</v>
      </c>
      <c r="P22" s="7">
        <v>816.6597466307278</v>
      </c>
      <c r="Q22" s="7">
        <v>217.72499999999999</v>
      </c>
      <c r="R22" s="7" t="s">
        <v>25</v>
      </c>
      <c r="S22" s="7" t="s">
        <v>25</v>
      </c>
    </row>
    <row r="23" spans="1:19" x14ac:dyDescent="0.2">
      <c r="A23" s="7" t="s">
        <v>45</v>
      </c>
      <c r="B23" s="7">
        <v>21</v>
      </c>
      <c r="C23" s="7">
        <v>0.11504401015725114</v>
      </c>
      <c r="D23" s="7">
        <v>7368</v>
      </c>
      <c r="E23" s="7">
        <f t="shared" si="0"/>
        <v>44208</v>
      </c>
      <c r="F23" s="7">
        <f t="shared" si="1"/>
        <v>51576</v>
      </c>
      <c r="G23" s="7">
        <f t="shared" si="2"/>
        <v>6260</v>
      </c>
      <c r="H23" s="7">
        <v>1108</v>
      </c>
      <c r="I23" s="7">
        <f t="shared" si="3"/>
        <v>37560</v>
      </c>
      <c r="J23" s="7">
        <f t="shared" si="3"/>
        <v>6648</v>
      </c>
      <c r="K23" s="7">
        <v>470.95712016286996</v>
      </c>
      <c r="L23" s="7">
        <v>582.83000000000004</v>
      </c>
      <c r="M23" s="7">
        <f t="shared" si="4"/>
        <v>23.754366384447344</v>
      </c>
      <c r="N23" s="7">
        <v>659.71955223880582</v>
      </c>
      <c r="O23" s="7">
        <v>545.81163281249997</v>
      </c>
      <c r="P23" s="7">
        <v>526.80924053848094</v>
      </c>
      <c r="Q23" s="7">
        <v>727.16270908158026</v>
      </c>
      <c r="R23" s="7">
        <v>0</v>
      </c>
      <c r="S23" s="7">
        <v>130.19999999999999</v>
      </c>
    </row>
    <row r="24" spans="1:19" x14ac:dyDescent="0.2">
      <c r="A24" s="7" t="s">
        <v>46</v>
      </c>
      <c r="B24" s="7">
        <v>22</v>
      </c>
      <c r="C24" s="7">
        <v>9.7207018216591723E-2</v>
      </c>
      <c r="D24" s="7">
        <v>14440</v>
      </c>
      <c r="E24" s="7">
        <f t="shared" si="0"/>
        <v>86640</v>
      </c>
      <c r="F24" s="7">
        <f t="shared" si="1"/>
        <v>101080</v>
      </c>
      <c r="G24" s="7">
        <f t="shared" si="2"/>
        <v>10343</v>
      </c>
      <c r="H24" s="7">
        <v>4097</v>
      </c>
      <c r="I24" s="7">
        <f t="shared" si="3"/>
        <v>62058</v>
      </c>
      <c r="J24" s="7">
        <f t="shared" si="3"/>
        <v>24582</v>
      </c>
      <c r="K24" s="7">
        <v>586.67094383853976</v>
      </c>
      <c r="L24" s="7">
        <v>630.6</v>
      </c>
      <c r="M24" s="7">
        <f t="shared" si="4"/>
        <v>7.4878527090562974</v>
      </c>
      <c r="N24" s="7">
        <v>705.36577874818056</v>
      </c>
      <c r="O24" s="7">
        <v>546.93154811715488</v>
      </c>
      <c r="P24" s="7">
        <v>605.65768062455652</v>
      </c>
      <c r="Q24" s="7">
        <v>672.42076990994167</v>
      </c>
      <c r="R24" s="7" t="s">
        <v>25</v>
      </c>
      <c r="S24" s="7">
        <v>28.8</v>
      </c>
    </row>
    <row r="25" spans="1:19" x14ac:dyDescent="0.2">
      <c r="A25" s="7" t="s">
        <v>47</v>
      </c>
      <c r="B25" s="7"/>
      <c r="C25" s="7"/>
      <c r="D25" s="7">
        <v>5020</v>
      </c>
      <c r="E25" s="7">
        <f t="shared" si="0"/>
        <v>30120</v>
      </c>
      <c r="F25" s="7">
        <f t="shared" si="1"/>
        <v>35140</v>
      </c>
      <c r="G25" s="7">
        <f t="shared" si="2"/>
        <v>4634</v>
      </c>
      <c r="H25" s="7">
        <v>386</v>
      </c>
      <c r="I25" s="7">
        <f t="shared" si="3"/>
        <v>27804</v>
      </c>
      <c r="J25" s="7">
        <f t="shared" si="3"/>
        <v>2316</v>
      </c>
      <c r="K25" s="7">
        <v>465.1314189959644</v>
      </c>
      <c r="L25" s="7">
        <v>472.42</v>
      </c>
      <c r="M25" s="7">
        <f t="shared" si="4"/>
        <v>1.5669939088975848</v>
      </c>
      <c r="N25" s="7">
        <v>0</v>
      </c>
      <c r="O25" s="7">
        <v>0</v>
      </c>
      <c r="P25" s="7">
        <v>643.94167767503302</v>
      </c>
      <c r="Q25" s="7">
        <v>235.34451612903223</v>
      </c>
      <c r="R25" s="7">
        <v>0</v>
      </c>
      <c r="S25" s="7">
        <v>0</v>
      </c>
    </row>
    <row r="26" spans="1:19" x14ac:dyDescent="0.2">
      <c r="A26" s="7" t="s">
        <v>48</v>
      </c>
      <c r="B26" s="7">
        <v>6</v>
      </c>
      <c r="C26" s="7">
        <v>4.0719523553507582</v>
      </c>
      <c r="D26" s="7">
        <v>15276</v>
      </c>
      <c r="E26" s="7">
        <f t="shared" si="0"/>
        <v>91656</v>
      </c>
      <c r="F26" s="7">
        <f t="shared" si="1"/>
        <v>106932</v>
      </c>
      <c r="G26" s="7">
        <f t="shared" si="2"/>
        <v>12451</v>
      </c>
      <c r="H26" s="7">
        <v>2825</v>
      </c>
      <c r="I26" s="7">
        <f t="shared" si="3"/>
        <v>74706</v>
      </c>
      <c r="J26" s="7">
        <f t="shared" si="3"/>
        <v>16950</v>
      </c>
      <c r="K26" s="7">
        <v>547.93775041594517</v>
      </c>
      <c r="L26" s="7">
        <v>688.52</v>
      </c>
      <c r="M26" s="7">
        <f t="shared" si="4"/>
        <v>25.656609619858717</v>
      </c>
      <c r="N26" s="7">
        <v>770.62866075200725</v>
      </c>
      <c r="O26" s="7">
        <v>634.62133757961794</v>
      </c>
      <c r="P26" s="7">
        <v>700.44907967988865</v>
      </c>
      <c r="Q26" s="7">
        <v>670.80839987523393</v>
      </c>
      <c r="R26" s="7">
        <v>0</v>
      </c>
      <c r="S26" s="7">
        <v>12.2</v>
      </c>
    </row>
    <row r="27" spans="1:19" x14ac:dyDescent="0.2">
      <c r="A27" s="7" t="s">
        <v>49</v>
      </c>
      <c r="B27" s="7">
        <v>18</v>
      </c>
      <c r="C27" s="7">
        <v>0.30454795462521694</v>
      </c>
      <c r="D27" s="7">
        <v>5787</v>
      </c>
      <c r="E27" s="7">
        <f t="shared" si="0"/>
        <v>34722</v>
      </c>
      <c r="F27" s="7">
        <f t="shared" si="1"/>
        <v>40509</v>
      </c>
      <c r="G27" s="7">
        <f t="shared" si="2"/>
        <v>4998</v>
      </c>
      <c r="H27" s="7">
        <v>789</v>
      </c>
      <c r="I27" s="7">
        <f t="shared" si="3"/>
        <v>29988</v>
      </c>
      <c r="J27" s="7">
        <f t="shared" si="3"/>
        <v>4734</v>
      </c>
      <c r="K27" s="7">
        <v>405.8150153915372</v>
      </c>
      <c r="L27" s="7">
        <v>521.22</v>
      </c>
      <c r="M27" s="7">
        <f t="shared" si="4"/>
        <v>28.4378301027423</v>
      </c>
      <c r="N27" s="7">
        <v>556.98465175027104</v>
      </c>
      <c r="O27" s="7">
        <v>765.97897887323973</v>
      </c>
      <c r="P27" s="7">
        <v>379.09706079196872</v>
      </c>
      <c r="Q27" s="7">
        <v>268.14500000000004</v>
      </c>
      <c r="R27" s="7" t="s">
        <v>25</v>
      </c>
      <c r="S27" s="7" t="s">
        <v>25</v>
      </c>
    </row>
    <row r="28" spans="1:19" x14ac:dyDescent="0.2">
      <c r="A28" s="7" t="s">
        <v>50</v>
      </c>
      <c r="B28" s="7">
        <v>1</v>
      </c>
      <c r="C28" s="7">
        <v>33.814901421056433</v>
      </c>
      <c r="D28" s="7">
        <v>19415</v>
      </c>
      <c r="E28" s="7">
        <f t="shared" si="0"/>
        <v>116490</v>
      </c>
      <c r="F28" s="7">
        <f t="shared" si="1"/>
        <v>135905</v>
      </c>
      <c r="G28" s="7">
        <f t="shared" si="2"/>
        <v>16492</v>
      </c>
      <c r="H28" s="7">
        <v>2923</v>
      </c>
      <c r="I28" s="7">
        <f t="shared" si="3"/>
        <v>98952</v>
      </c>
      <c r="J28" s="7">
        <f t="shared" si="3"/>
        <v>17538</v>
      </c>
      <c r="K28" s="7">
        <v>492.95000112969916</v>
      </c>
      <c r="L28" s="7">
        <v>823.1</v>
      </c>
      <c r="M28" s="7">
        <f t="shared" si="4"/>
        <v>66.974337785514223</v>
      </c>
      <c r="N28" s="7">
        <v>940.27297959547275</v>
      </c>
      <c r="O28" s="7">
        <v>437.05177879133396</v>
      </c>
      <c r="P28" s="7">
        <v>686.15846878269952</v>
      </c>
      <c r="Q28" s="7">
        <v>786.51412389380539</v>
      </c>
      <c r="R28" s="7">
        <v>1977.8</v>
      </c>
      <c r="S28" s="7" t="s">
        <v>25</v>
      </c>
    </row>
    <row r="29" spans="1:19" x14ac:dyDescent="0.2">
      <c r="A29" s="7" t="s">
        <v>51</v>
      </c>
      <c r="B29" s="7"/>
      <c r="C29" s="7"/>
      <c r="D29" s="7">
        <v>1479</v>
      </c>
      <c r="E29" s="7">
        <f t="shared" si="0"/>
        <v>8874</v>
      </c>
      <c r="F29" s="7">
        <f t="shared" si="1"/>
        <v>10353</v>
      </c>
      <c r="G29" s="7">
        <f t="shared" si="2"/>
        <v>1270</v>
      </c>
      <c r="H29" s="7">
        <v>209</v>
      </c>
      <c r="I29" s="7">
        <f t="shared" si="3"/>
        <v>7620</v>
      </c>
      <c r="J29" s="7">
        <f t="shared" si="3"/>
        <v>1254</v>
      </c>
      <c r="K29" s="7">
        <v>517.10295148049795</v>
      </c>
      <c r="L29" s="7">
        <v>639.79</v>
      </c>
      <c r="M29" s="7">
        <f t="shared" si="4"/>
        <v>23.725845727285332</v>
      </c>
      <c r="N29" s="7">
        <v>254.87329113924054</v>
      </c>
      <c r="O29" s="7">
        <v>481.42537551744476</v>
      </c>
      <c r="P29" s="7">
        <v>764.21592552026277</v>
      </c>
      <c r="Q29" s="7">
        <v>312.72468749999996</v>
      </c>
      <c r="R29" s="7">
        <v>0</v>
      </c>
      <c r="S29" s="7" t="s">
        <v>25</v>
      </c>
    </row>
    <row r="30" spans="1:19" x14ac:dyDescent="0.2">
      <c r="A30" s="7" t="s">
        <v>52</v>
      </c>
      <c r="B30" s="7"/>
      <c r="C30" s="7"/>
      <c r="D30" s="7">
        <v>9704</v>
      </c>
      <c r="E30" s="7">
        <f t="shared" si="0"/>
        <v>58224</v>
      </c>
      <c r="F30" s="7">
        <f t="shared" si="1"/>
        <v>67928</v>
      </c>
      <c r="G30" s="7">
        <f t="shared" si="2"/>
        <v>7640</v>
      </c>
      <c r="H30" s="7">
        <v>2064</v>
      </c>
      <c r="I30" s="7">
        <f t="shared" si="3"/>
        <v>45840</v>
      </c>
      <c r="J30" s="7">
        <f t="shared" si="3"/>
        <v>12384</v>
      </c>
      <c r="K30" s="7">
        <v>538.49661664817563</v>
      </c>
      <c r="L30" s="7">
        <v>727.51</v>
      </c>
      <c r="M30" s="7">
        <f t="shared" si="4"/>
        <v>35.100198870017294</v>
      </c>
      <c r="N30" s="7">
        <v>1068.5902884615384</v>
      </c>
      <c r="O30" s="7">
        <v>989.55935267857126</v>
      </c>
      <c r="P30" s="7">
        <v>703.01971215536662</v>
      </c>
      <c r="Q30" s="7">
        <v>749.76377062538211</v>
      </c>
      <c r="R30" s="7" t="s">
        <v>25</v>
      </c>
      <c r="S30" s="7">
        <v>-3.9</v>
      </c>
    </row>
    <row r="31" spans="1:19" x14ac:dyDescent="0.2">
      <c r="A31" s="7" t="s">
        <v>53</v>
      </c>
      <c r="B31" s="7"/>
      <c r="C31" s="7"/>
      <c r="D31" s="7">
        <v>7420</v>
      </c>
      <c r="E31" s="7">
        <f t="shared" si="0"/>
        <v>44520</v>
      </c>
      <c r="F31" s="7">
        <f t="shared" si="1"/>
        <v>51940</v>
      </c>
      <c r="G31" s="7">
        <f t="shared" si="2"/>
        <v>6151</v>
      </c>
      <c r="H31" s="7">
        <v>1269</v>
      </c>
      <c r="I31" s="7">
        <f t="shared" si="3"/>
        <v>36906</v>
      </c>
      <c r="J31" s="7">
        <f t="shared" si="3"/>
        <v>7614</v>
      </c>
      <c r="K31" s="7">
        <v>427.50085317512406</v>
      </c>
      <c r="L31" s="7">
        <v>503.44</v>
      </c>
      <c r="M31" s="7">
        <f t="shared" si="4"/>
        <v>17.763507665742083</v>
      </c>
      <c r="N31" s="7">
        <v>722.93087719298239</v>
      </c>
      <c r="O31" s="7">
        <v>398.68421487603291</v>
      </c>
      <c r="P31" s="7">
        <v>518.62188367787735</v>
      </c>
      <c r="Q31" s="7">
        <v>368.06245255474443</v>
      </c>
      <c r="R31" s="7">
        <v>0</v>
      </c>
      <c r="S31" s="7" t="s">
        <v>25</v>
      </c>
    </row>
    <row r="32" spans="1:19" x14ac:dyDescent="0.2">
      <c r="A32" s="7" t="s">
        <v>54</v>
      </c>
      <c r="B32" s="7">
        <v>16</v>
      </c>
      <c r="C32" s="7">
        <v>0.43669734141350786</v>
      </c>
      <c r="D32" s="7">
        <v>17973</v>
      </c>
      <c r="E32" s="7">
        <f t="shared" si="0"/>
        <v>107838</v>
      </c>
      <c r="F32" s="7">
        <f t="shared" si="1"/>
        <v>125811</v>
      </c>
      <c r="G32" s="7">
        <f t="shared" si="2"/>
        <v>16381</v>
      </c>
      <c r="H32" s="7">
        <v>1592</v>
      </c>
      <c r="I32" s="7">
        <f t="shared" si="3"/>
        <v>98286</v>
      </c>
      <c r="J32" s="7">
        <f t="shared" si="3"/>
        <v>9552</v>
      </c>
      <c r="K32" s="7">
        <v>449.21182267141381</v>
      </c>
      <c r="L32" s="7">
        <v>863.29</v>
      </c>
      <c r="M32" s="7">
        <f t="shared" si="4"/>
        <v>92.178824427662718</v>
      </c>
      <c r="N32" s="7">
        <v>768.41875000000005</v>
      </c>
      <c r="O32" s="7">
        <v>424.5954887218046</v>
      </c>
      <c r="P32" s="7">
        <v>659.72261246090932</v>
      </c>
      <c r="Q32" s="7">
        <v>992.81108631826203</v>
      </c>
      <c r="R32" s="7">
        <v>0</v>
      </c>
      <c r="S32" s="7">
        <v>268.89999999999998</v>
      </c>
    </row>
    <row r="33" spans="1:19" x14ac:dyDescent="0.2">
      <c r="A33" s="7" t="s">
        <v>55</v>
      </c>
      <c r="B33" s="7">
        <v>24</v>
      </c>
      <c r="C33" s="7">
        <v>2.4292532289333633E-3</v>
      </c>
      <c r="D33" s="7">
        <v>6184</v>
      </c>
      <c r="E33" s="7">
        <f t="shared" si="0"/>
        <v>37104</v>
      </c>
      <c r="F33" s="7">
        <f t="shared" si="1"/>
        <v>43288</v>
      </c>
      <c r="G33" s="7">
        <f t="shared" si="2"/>
        <v>5510</v>
      </c>
      <c r="H33" s="7">
        <v>674</v>
      </c>
      <c r="I33" s="7">
        <f t="shared" si="3"/>
        <v>33060</v>
      </c>
      <c r="J33" s="7">
        <f t="shared" si="3"/>
        <v>4044</v>
      </c>
      <c r="K33" s="7">
        <v>501.2</v>
      </c>
      <c r="L33" s="7">
        <v>547.48</v>
      </c>
      <c r="M33" s="7">
        <f t="shared" si="4"/>
        <v>9.23383878691142</v>
      </c>
      <c r="N33" s="7">
        <v>1203.3263157894737</v>
      </c>
      <c r="O33" s="7">
        <v>447.04794452347102</v>
      </c>
      <c r="P33" s="7">
        <v>558.88405634505114</v>
      </c>
      <c r="Q33" s="7">
        <v>488.66041044776114</v>
      </c>
      <c r="R33" s="7">
        <v>0</v>
      </c>
      <c r="S33" s="7" t="s">
        <v>25</v>
      </c>
    </row>
    <row r="34" spans="1:19" x14ac:dyDescent="0.2">
      <c r="A34" s="7" t="s">
        <v>56</v>
      </c>
      <c r="B34" s="7">
        <v>2</v>
      </c>
      <c r="C34" s="7">
        <v>20.938870034441791</v>
      </c>
      <c r="D34" s="7">
        <v>15845</v>
      </c>
      <c r="E34" s="7">
        <f t="shared" si="0"/>
        <v>95070</v>
      </c>
      <c r="F34" s="7">
        <f t="shared" si="1"/>
        <v>110915</v>
      </c>
      <c r="G34" s="7">
        <f t="shared" si="2"/>
        <v>13787</v>
      </c>
      <c r="H34" s="7">
        <v>2058</v>
      </c>
      <c r="I34" s="7">
        <f t="shared" si="3"/>
        <v>82722</v>
      </c>
      <c r="J34" s="7">
        <f t="shared" si="3"/>
        <v>12348</v>
      </c>
      <c r="K34" s="7">
        <v>498.52117722782816</v>
      </c>
      <c r="L34" s="7">
        <v>1045.27</v>
      </c>
      <c r="M34" s="7">
        <f t="shared" si="4"/>
        <v>109.67414179123294</v>
      </c>
      <c r="N34" s="7">
        <v>1123.27522159052</v>
      </c>
      <c r="O34" s="7">
        <v>354.09353642384099</v>
      </c>
      <c r="P34" s="7">
        <v>350.74321929824555</v>
      </c>
      <c r="Q34" s="7">
        <v>495.05685224839402</v>
      </c>
      <c r="R34" s="7">
        <v>539.9</v>
      </c>
      <c r="S34" s="7">
        <v>0</v>
      </c>
    </row>
  </sheetData>
  <mergeCells count="5">
    <mergeCell ref="D1:F1"/>
    <mergeCell ref="G1:H1"/>
    <mergeCell ref="I1:J1"/>
    <mergeCell ref="K1:Q1"/>
    <mergeCell ref="R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2024-12-11T18:01:58Z</dcterms:created>
  <dcterms:modified xsi:type="dcterms:W3CDTF">2024-12-12T19:35:04Z</dcterms:modified>
</cp:coreProperties>
</file>